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ystrategists.sharepoint.com/sites/ConsultoraEconmica/Documentos compartidos/Notarios/Notas de prensa/EXTRANJEROS/20250924 Compraventa extranjeros 1S25/00 Datos/"/>
    </mc:Choice>
  </mc:AlternateContent>
  <xr:revisionPtr revIDLastSave="95" documentId="8_{1608165F-D732-43BE-B84E-431AE8EBF16D}" xr6:coauthVersionLast="47" xr6:coauthVersionMax="47" xr10:uidLastSave="{F535A4DE-6636-4657-9458-CA6D5FD51A53}"/>
  <bookViews>
    <workbookView xWindow="-28785" yWindow="15" windowWidth="28770" windowHeight="15450" xr2:uid="{00000000-000D-0000-FFFF-FFFF00000000}"/>
  </bookViews>
  <sheets>
    <sheet name="ÍNDICE" sheetId="66" r:id="rId1"/>
    <sheet name="1_Nacionalidad y residencia" sheetId="3" r:id="rId2"/>
    <sheet name="2_CCAA" sheetId="4" r:id="rId3"/>
    <sheet name="Extranjeros" sheetId="5" r:id="rId4"/>
    <sheet name="Extranjeros residentes" sheetId="64" r:id="rId5"/>
    <sheet name="Extranjeros no residentes" sheetId="65" r:id="rId6"/>
  </sheets>
  <externalReferences>
    <externalReference r:id="rId7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39" i="65" l="1"/>
  <c r="V139" i="65"/>
  <c r="U139" i="65"/>
  <c r="T139" i="65"/>
  <c r="S139" i="65"/>
  <c r="R139" i="65"/>
  <c r="Q139" i="65"/>
  <c r="P139" i="65"/>
  <c r="O139" i="65"/>
  <c r="N139" i="65"/>
  <c r="M139" i="65"/>
  <c r="L139" i="65"/>
  <c r="K139" i="65"/>
  <c r="J139" i="65"/>
  <c r="I139" i="65"/>
  <c r="H139" i="65"/>
  <c r="W137" i="65"/>
  <c r="V137" i="65"/>
  <c r="U137" i="65"/>
  <c r="T137" i="65"/>
  <c r="S137" i="65"/>
  <c r="R137" i="65"/>
  <c r="Q137" i="65"/>
  <c r="P137" i="65"/>
  <c r="O137" i="65"/>
  <c r="N137" i="65"/>
  <c r="M137" i="65"/>
  <c r="L137" i="65"/>
  <c r="K137" i="65"/>
  <c r="J137" i="65"/>
  <c r="I137" i="65"/>
  <c r="H137" i="65"/>
  <c r="W136" i="65"/>
  <c r="V136" i="65"/>
  <c r="U136" i="65"/>
  <c r="T136" i="65"/>
  <c r="S136" i="65"/>
  <c r="R136" i="65"/>
  <c r="Q136" i="65"/>
  <c r="P136" i="65"/>
  <c r="O136" i="65"/>
  <c r="N136" i="65"/>
  <c r="M136" i="65"/>
  <c r="L136" i="65"/>
  <c r="K136" i="65"/>
  <c r="J136" i="65"/>
  <c r="I136" i="65"/>
  <c r="H136" i="65"/>
  <c r="W135" i="65"/>
  <c r="V135" i="65"/>
  <c r="U135" i="65"/>
  <c r="T135" i="65"/>
  <c r="S135" i="65"/>
  <c r="R135" i="65"/>
  <c r="Q135" i="65"/>
  <c r="P135" i="65"/>
  <c r="O135" i="65"/>
  <c r="N135" i="65"/>
  <c r="M135" i="65"/>
  <c r="L135" i="65"/>
  <c r="K135" i="65"/>
  <c r="J135" i="65"/>
  <c r="I135" i="65"/>
  <c r="H135" i="65"/>
  <c r="W134" i="65"/>
  <c r="V134" i="65"/>
  <c r="U134" i="65"/>
  <c r="T134" i="65"/>
  <c r="S134" i="65"/>
  <c r="R134" i="65"/>
  <c r="Q134" i="65"/>
  <c r="P134" i="65"/>
  <c r="O134" i="65"/>
  <c r="N134" i="65"/>
  <c r="M134" i="65"/>
  <c r="L134" i="65"/>
  <c r="K134" i="65"/>
  <c r="J134" i="65"/>
  <c r="I134" i="65"/>
  <c r="H134" i="65"/>
  <c r="W133" i="65"/>
  <c r="V133" i="65"/>
  <c r="U133" i="65"/>
  <c r="T133" i="65"/>
  <c r="S133" i="65"/>
  <c r="R133" i="65"/>
  <c r="Q133" i="65"/>
  <c r="P133" i="65"/>
  <c r="O133" i="65"/>
  <c r="N133" i="65"/>
  <c r="M133" i="65"/>
  <c r="L133" i="65"/>
  <c r="K133" i="65"/>
  <c r="J133" i="65"/>
  <c r="I133" i="65"/>
  <c r="H133" i="65"/>
  <c r="W132" i="65"/>
  <c r="V132" i="65"/>
  <c r="U132" i="65"/>
  <c r="T132" i="65"/>
  <c r="S132" i="65"/>
  <c r="R132" i="65"/>
  <c r="Q132" i="65"/>
  <c r="P132" i="65"/>
  <c r="O132" i="65"/>
  <c r="N132" i="65"/>
  <c r="M132" i="65"/>
  <c r="L132" i="65"/>
  <c r="K132" i="65"/>
  <c r="J132" i="65"/>
  <c r="I132" i="65"/>
  <c r="H132" i="65"/>
  <c r="W131" i="65"/>
  <c r="V131" i="65"/>
  <c r="U131" i="65"/>
  <c r="T131" i="65"/>
  <c r="S131" i="65"/>
  <c r="R131" i="65"/>
  <c r="Q131" i="65"/>
  <c r="P131" i="65"/>
  <c r="O131" i="65"/>
  <c r="N131" i="65"/>
  <c r="M131" i="65"/>
  <c r="L131" i="65"/>
  <c r="K131" i="65"/>
  <c r="J131" i="65"/>
  <c r="I131" i="65"/>
  <c r="H131" i="65"/>
  <c r="W130" i="65"/>
  <c r="V130" i="65"/>
  <c r="U130" i="65"/>
  <c r="T130" i="65"/>
  <c r="S130" i="65"/>
  <c r="R130" i="65"/>
  <c r="Q130" i="65"/>
  <c r="P130" i="65"/>
  <c r="O130" i="65"/>
  <c r="N130" i="65"/>
  <c r="M130" i="65"/>
  <c r="L130" i="65"/>
  <c r="K130" i="65"/>
  <c r="J130" i="65"/>
  <c r="I130" i="65"/>
  <c r="H130" i="65"/>
  <c r="W129" i="65"/>
  <c r="V129" i="65"/>
  <c r="U129" i="65"/>
  <c r="T129" i="65"/>
  <c r="S129" i="65"/>
  <c r="R129" i="65"/>
  <c r="Q129" i="65"/>
  <c r="P129" i="65"/>
  <c r="O129" i="65"/>
  <c r="N129" i="65"/>
  <c r="M129" i="65"/>
  <c r="L129" i="65"/>
  <c r="K129" i="65"/>
  <c r="J129" i="65"/>
  <c r="I129" i="65"/>
  <c r="H129" i="65"/>
  <c r="W128" i="65"/>
  <c r="V128" i="65"/>
  <c r="U128" i="65"/>
  <c r="T128" i="65"/>
  <c r="S128" i="65"/>
  <c r="R128" i="65"/>
  <c r="Q128" i="65"/>
  <c r="P128" i="65"/>
  <c r="O128" i="65"/>
  <c r="N128" i="65"/>
  <c r="M128" i="65"/>
  <c r="L128" i="65"/>
  <c r="K128" i="65"/>
  <c r="J128" i="65"/>
  <c r="I128" i="65"/>
  <c r="H128" i="65"/>
  <c r="W127" i="65"/>
  <c r="V127" i="65"/>
  <c r="U127" i="65"/>
  <c r="T127" i="65"/>
  <c r="S127" i="65"/>
  <c r="R127" i="65"/>
  <c r="Q127" i="65"/>
  <c r="P127" i="65"/>
  <c r="O127" i="65"/>
  <c r="N127" i="65"/>
  <c r="M127" i="65"/>
  <c r="L127" i="65"/>
  <c r="K127" i="65"/>
  <c r="J127" i="65"/>
  <c r="I127" i="65"/>
  <c r="H127" i="65"/>
  <c r="W126" i="65"/>
  <c r="V126" i="65"/>
  <c r="U126" i="65"/>
  <c r="T126" i="65"/>
  <c r="S126" i="65"/>
  <c r="R126" i="65"/>
  <c r="Q126" i="65"/>
  <c r="P126" i="65"/>
  <c r="O126" i="65"/>
  <c r="N126" i="65"/>
  <c r="M126" i="65"/>
  <c r="L126" i="65"/>
  <c r="K126" i="65"/>
  <c r="J126" i="65"/>
  <c r="I126" i="65"/>
  <c r="H126" i="65"/>
  <c r="W125" i="65"/>
  <c r="V125" i="65"/>
  <c r="U125" i="65"/>
  <c r="T125" i="65"/>
  <c r="S125" i="65"/>
  <c r="R125" i="65"/>
  <c r="Q125" i="65"/>
  <c r="P125" i="65"/>
  <c r="O125" i="65"/>
  <c r="N125" i="65"/>
  <c r="M125" i="65"/>
  <c r="L125" i="65"/>
  <c r="K125" i="65"/>
  <c r="J125" i="65"/>
  <c r="I125" i="65"/>
  <c r="H125" i="65"/>
  <c r="W124" i="65"/>
  <c r="V124" i="65"/>
  <c r="U124" i="65"/>
  <c r="T124" i="65"/>
  <c r="S124" i="65"/>
  <c r="R124" i="65"/>
  <c r="Q124" i="65"/>
  <c r="P124" i="65"/>
  <c r="O124" i="65"/>
  <c r="N124" i="65"/>
  <c r="M124" i="65"/>
  <c r="L124" i="65"/>
  <c r="K124" i="65"/>
  <c r="J124" i="65"/>
  <c r="I124" i="65"/>
  <c r="H124" i="65"/>
  <c r="W123" i="65"/>
  <c r="V123" i="65"/>
  <c r="U123" i="65"/>
  <c r="T123" i="65"/>
  <c r="S123" i="65"/>
  <c r="R123" i="65"/>
  <c r="Q123" i="65"/>
  <c r="P123" i="65"/>
  <c r="O123" i="65"/>
  <c r="N123" i="65"/>
  <c r="M123" i="65"/>
  <c r="L123" i="65"/>
  <c r="K123" i="65"/>
  <c r="J123" i="65"/>
  <c r="I123" i="65"/>
  <c r="H123" i="65"/>
  <c r="W122" i="65"/>
  <c r="V122" i="65"/>
  <c r="U122" i="65"/>
  <c r="T122" i="65"/>
  <c r="S122" i="65"/>
  <c r="R122" i="65"/>
  <c r="Q122" i="65"/>
  <c r="P122" i="65"/>
  <c r="O122" i="65"/>
  <c r="N122" i="65"/>
  <c r="M122" i="65"/>
  <c r="L122" i="65"/>
  <c r="K122" i="65"/>
  <c r="J122" i="65"/>
  <c r="I122" i="65"/>
  <c r="H122" i="65"/>
  <c r="W121" i="65"/>
  <c r="V121" i="65"/>
  <c r="U121" i="65"/>
  <c r="T121" i="65"/>
  <c r="S121" i="65"/>
  <c r="R121" i="65"/>
  <c r="Q121" i="65"/>
  <c r="P121" i="65"/>
  <c r="O121" i="65"/>
  <c r="N121" i="65"/>
  <c r="M121" i="65"/>
  <c r="L121" i="65"/>
  <c r="K121" i="65"/>
  <c r="J121" i="65"/>
  <c r="I121" i="65"/>
  <c r="H121" i="65"/>
  <c r="W120" i="65"/>
  <c r="V120" i="65"/>
  <c r="U120" i="65"/>
  <c r="T120" i="65"/>
  <c r="S120" i="65"/>
  <c r="R120" i="65"/>
  <c r="Q120" i="65"/>
  <c r="P120" i="65"/>
  <c r="O120" i="65"/>
  <c r="N120" i="65"/>
  <c r="M120" i="65"/>
  <c r="L120" i="65"/>
  <c r="K120" i="65"/>
  <c r="J120" i="65"/>
  <c r="I120" i="65"/>
  <c r="H120" i="65"/>
  <c r="W119" i="65"/>
  <c r="V119" i="65"/>
  <c r="U119" i="65"/>
  <c r="T119" i="65"/>
  <c r="S119" i="65"/>
  <c r="R119" i="65"/>
  <c r="Q119" i="65"/>
  <c r="P119" i="65"/>
  <c r="O119" i="65"/>
  <c r="N119" i="65"/>
  <c r="M119" i="65"/>
  <c r="L119" i="65"/>
  <c r="K119" i="65"/>
  <c r="J119" i="65"/>
  <c r="I119" i="65"/>
  <c r="H119" i="65"/>
  <c r="W118" i="65"/>
  <c r="V118" i="65"/>
  <c r="U118" i="65"/>
  <c r="T118" i="65"/>
  <c r="S118" i="65"/>
  <c r="R118" i="65"/>
  <c r="Q118" i="65"/>
  <c r="P118" i="65"/>
  <c r="O118" i="65"/>
  <c r="N118" i="65"/>
  <c r="M118" i="65"/>
  <c r="L118" i="65"/>
  <c r="K118" i="65"/>
  <c r="J118" i="65"/>
  <c r="I118" i="65"/>
  <c r="H118" i="65"/>
  <c r="W117" i="65"/>
  <c r="V117" i="65"/>
  <c r="U117" i="65"/>
  <c r="T117" i="65"/>
  <c r="S117" i="65"/>
  <c r="R117" i="65"/>
  <c r="Q117" i="65"/>
  <c r="P117" i="65"/>
  <c r="O117" i="65"/>
  <c r="N117" i="65"/>
  <c r="M117" i="65"/>
  <c r="L117" i="65"/>
  <c r="K117" i="65"/>
  <c r="J117" i="65"/>
  <c r="I117" i="65"/>
  <c r="H117" i="65"/>
  <c r="W116" i="65"/>
  <c r="V116" i="65"/>
  <c r="U116" i="65"/>
  <c r="T116" i="65"/>
  <c r="S116" i="65"/>
  <c r="R116" i="65"/>
  <c r="Q116" i="65"/>
  <c r="P116" i="65"/>
  <c r="O116" i="65"/>
  <c r="N116" i="65"/>
  <c r="M116" i="65"/>
  <c r="L116" i="65"/>
  <c r="K116" i="65"/>
  <c r="J116" i="65"/>
  <c r="I116" i="65"/>
  <c r="H116" i="65"/>
  <c r="W115" i="65"/>
  <c r="V115" i="65"/>
  <c r="U115" i="65"/>
  <c r="T115" i="65"/>
  <c r="S115" i="65"/>
  <c r="R115" i="65"/>
  <c r="Q115" i="65"/>
  <c r="P115" i="65"/>
  <c r="O115" i="65"/>
  <c r="N115" i="65"/>
  <c r="M115" i="65"/>
  <c r="L115" i="65"/>
  <c r="K115" i="65"/>
  <c r="J115" i="65"/>
  <c r="I115" i="65"/>
  <c r="H115" i="65"/>
  <c r="W114" i="65"/>
  <c r="V114" i="65"/>
  <c r="U114" i="65"/>
  <c r="T114" i="65"/>
  <c r="S114" i="65"/>
  <c r="R114" i="65"/>
  <c r="Q114" i="65"/>
  <c r="P114" i="65"/>
  <c r="O114" i="65"/>
  <c r="N114" i="65"/>
  <c r="M114" i="65"/>
  <c r="L114" i="65"/>
  <c r="K114" i="65"/>
  <c r="J114" i="65"/>
  <c r="I114" i="65"/>
  <c r="H114" i="65"/>
  <c r="W113" i="65"/>
  <c r="V113" i="65"/>
  <c r="U113" i="65"/>
  <c r="T113" i="65"/>
  <c r="S113" i="65"/>
  <c r="R113" i="65"/>
  <c r="Q113" i="65"/>
  <c r="P113" i="65"/>
  <c r="O113" i="65"/>
  <c r="N113" i="65"/>
  <c r="M113" i="65"/>
  <c r="L113" i="65"/>
  <c r="K113" i="65"/>
  <c r="J113" i="65"/>
  <c r="I113" i="65"/>
  <c r="H113" i="65"/>
  <c r="W112" i="65"/>
  <c r="V112" i="65"/>
  <c r="U112" i="65"/>
  <c r="T112" i="65"/>
  <c r="S112" i="65"/>
  <c r="R112" i="65"/>
  <c r="Q112" i="65"/>
  <c r="P112" i="65"/>
  <c r="O112" i="65"/>
  <c r="N112" i="65"/>
  <c r="M112" i="65"/>
  <c r="L112" i="65"/>
  <c r="K112" i="65"/>
  <c r="J112" i="65"/>
  <c r="I112" i="65"/>
  <c r="H112" i="65"/>
  <c r="W68" i="65"/>
  <c r="V68" i="65"/>
  <c r="U68" i="65"/>
  <c r="T68" i="65"/>
  <c r="S68" i="65"/>
  <c r="R68" i="65"/>
  <c r="Q68" i="65"/>
  <c r="P68" i="65"/>
  <c r="O68" i="65"/>
  <c r="N68" i="65"/>
  <c r="M68" i="65"/>
  <c r="L68" i="65"/>
  <c r="K68" i="65"/>
  <c r="J68" i="65"/>
  <c r="I68" i="65"/>
  <c r="H68" i="65"/>
  <c r="W66" i="65"/>
  <c r="V66" i="65"/>
  <c r="U66" i="65"/>
  <c r="T66" i="65"/>
  <c r="S66" i="65"/>
  <c r="R66" i="65"/>
  <c r="Q66" i="65"/>
  <c r="P66" i="65"/>
  <c r="O66" i="65"/>
  <c r="N66" i="65"/>
  <c r="M66" i="65"/>
  <c r="L66" i="65"/>
  <c r="K66" i="65"/>
  <c r="J66" i="65"/>
  <c r="I66" i="65"/>
  <c r="H66" i="65"/>
  <c r="W65" i="65"/>
  <c r="V65" i="65"/>
  <c r="U65" i="65"/>
  <c r="T65" i="65"/>
  <c r="S65" i="65"/>
  <c r="R65" i="65"/>
  <c r="Q65" i="65"/>
  <c r="P65" i="65"/>
  <c r="O65" i="65"/>
  <c r="N65" i="65"/>
  <c r="M65" i="65"/>
  <c r="L65" i="65"/>
  <c r="K65" i="65"/>
  <c r="J65" i="65"/>
  <c r="I65" i="65"/>
  <c r="H65" i="65"/>
  <c r="W64" i="65"/>
  <c r="V64" i="65"/>
  <c r="U64" i="65"/>
  <c r="T64" i="65"/>
  <c r="S64" i="65"/>
  <c r="R64" i="65"/>
  <c r="Q64" i="65"/>
  <c r="P64" i="65"/>
  <c r="O64" i="65"/>
  <c r="N64" i="65"/>
  <c r="M64" i="65"/>
  <c r="L64" i="65"/>
  <c r="K64" i="65"/>
  <c r="J64" i="65"/>
  <c r="I64" i="65"/>
  <c r="H64" i="65"/>
  <c r="W63" i="65"/>
  <c r="V63" i="65"/>
  <c r="U63" i="65"/>
  <c r="T63" i="65"/>
  <c r="S63" i="65"/>
  <c r="R63" i="65"/>
  <c r="Q63" i="65"/>
  <c r="P63" i="65"/>
  <c r="O63" i="65"/>
  <c r="N63" i="65"/>
  <c r="M63" i="65"/>
  <c r="L63" i="65"/>
  <c r="K63" i="65"/>
  <c r="J63" i="65"/>
  <c r="I63" i="65"/>
  <c r="H63" i="65"/>
  <c r="W62" i="65"/>
  <c r="V62" i="65"/>
  <c r="U62" i="65"/>
  <c r="T62" i="65"/>
  <c r="S62" i="65"/>
  <c r="R62" i="65"/>
  <c r="Q62" i="65"/>
  <c r="P62" i="65"/>
  <c r="O62" i="65"/>
  <c r="N62" i="65"/>
  <c r="M62" i="65"/>
  <c r="L62" i="65"/>
  <c r="K62" i="65"/>
  <c r="J62" i="65"/>
  <c r="I62" i="65"/>
  <c r="H62" i="65"/>
  <c r="W61" i="65"/>
  <c r="V61" i="65"/>
  <c r="U61" i="65"/>
  <c r="T61" i="65"/>
  <c r="S61" i="65"/>
  <c r="R61" i="65"/>
  <c r="Q61" i="65"/>
  <c r="P61" i="65"/>
  <c r="O61" i="65"/>
  <c r="N61" i="65"/>
  <c r="M61" i="65"/>
  <c r="L61" i="65"/>
  <c r="K61" i="65"/>
  <c r="J61" i="65"/>
  <c r="I61" i="65"/>
  <c r="H61" i="65"/>
  <c r="W60" i="65"/>
  <c r="V60" i="65"/>
  <c r="U60" i="65"/>
  <c r="T60" i="65"/>
  <c r="S60" i="65"/>
  <c r="R60" i="65"/>
  <c r="Q60" i="65"/>
  <c r="P60" i="65"/>
  <c r="O60" i="65"/>
  <c r="N60" i="65"/>
  <c r="M60" i="65"/>
  <c r="L60" i="65"/>
  <c r="K60" i="65"/>
  <c r="J60" i="65"/>
  <c r="I60" i="65"/>
  <c r="H60" i="65"/>
  <c r="W59" i="65"/>
  <c r="V59" i="65"/>
  <c r="U59" i="65"/>
  <c r="T59" i="65"/>
  <c r="S59" i="65"/>
  <c r="R59" i="65"/>
  <c r="Q59" i="65"/>
  <c r="P59" i="65"/>
  <c r="O59" i="65"/>
  <c r="N59" i="65"/>
  <c r="M59" i="65"/>
  <c r="L59" i="65"/>
  <c r="K59" i="65"/>
  <c r="J59" i="65"/>
  <c r="I59" i="65"/>
  <c r="H59" i="65"/>
  <c r="W58" i="65"/>
  <c r="V58" i="65"/>
  <c r="U58" i="65"/>
  <c r="T58" i="65"/>
  <c r="S58" i="65"/>
  <c r="R58" i="65"/>
  <c r="Q58" i="65"/>
  <c r="P58" i="65"/>
  <c r="O58" i="65"/>
  <c r="N58" i="65"/>
  <c r="M58" i="65"/>
  <c r="L58" i="65"/>
  <c r="K58" i="65"/>
  <c r="J58" i="65"/>
  <c r="I58" i="65"/>
  <c r="H58" i="65"/>
  <c r="W57" i="65"/>
  <c r="V57" i="65"/>
  <c r="U57" i="65"/>
  <c r="T57" i="65"/>
  <c r="S57" i="65"/>
  <c r="R57" i="65"/>
  <c r="Q57" i="65"/>
  <c r="P57" i="65"/>
  <c r="O57" i="65"/>
  <c r="N57" i="65"/>
  <c r="M57" i="65"/>
  <c r="L57" i="65"/>
  <c r="K57" i="65"/>
  <c r="J57" i="65"/>
  <c r="I57" i="65"/>
  <c r="H57" i="65"/>
  <c r="W56" i="65"/>
  <c r="V56" i="65"/>
  <c r="U56" i="65"/>
  <c r="T56" i="65"/>
  <c r="S56" i="65"/>
  <c r="R56" i="65"/>
  <c r="Q56" i="65"/>
  <c r="P56" i="65"/>
  <c r="O56" i="65"/>
  <c r="N56" i="65"/>
  <c r="M56" i="65"/>
  <c r="L56" i="65"/>
  <c r="K56" i="65"/>
  <c r="J56" i="65"/>
  <c r="I56" i="65"/>
  <c r="H56" i="65"/>
  <c r="W55" i="65"/>
  <c r="V55" i="65"/>
  <c r="U55" i="65"/>
  <c r="T55" i="65"/>
  <c r="S55" i="65"/>
  <c r="R55" i="65"/>
  <c r="Q55" i="65"/>
  <c r="P55" i="65"/>
  <c r="O55" i="65"/>
  <c r="N55" i="65"/>
  <c r="M55" i="65"/>
  <c r="L55" i="65"/>
  <c r="K55" i="65"/>
  <c r="J55" i="65"/>
  <c r="I55" i="65"/>
  <c r="H55" i="65"/>
  <c r="W54" i="65"/>
  <c r="V54" i="65"/>
  <c r="U54" i="65"/>
  <c r="T54" i="65"/>
  <c r="S54" i="65"/>
  <c r="R54" i="65"/>
  <c r="Q54" i="65"/>
  <c r="P54" i="65"/>
  <c r="O54" i="65"/>
  <c r="N54" i="65"/>
  <c r="M54" i="65"/>
  <c r="L54" i="65"/>
  <c r="K54" i="65"/>
  <c r="J54" i="65"/>
  <c r="I54" i="65"/>
  <c r="H54" i="65"/>
  <c r="W53" i="65"/>
  <c r="V53" i="65"/>
  <c r="U53" i="65"/>
  <c r="T53" i="65"/>
  <c r="S53" i="65"/>
  <c r="R53" i="65"/>
  <c r="Q53" i="65"/>
  <c r="P53" i="65"/>
  <c r="O53" i="65"/>
  <c r="N53" i="65"/>
  <c r="M53" i="65"/>
  <c r="L53" i="65"/>
  <c r="K53" i="65"/>
  <c r="J53" i="65"/>
  <c r="I53" i="65"/>
  <c r="H53" i="65"/>
  <c r="W52" i="65"/>
  <c r="V52" i="65"/>
  <c r="U52" i="65"/>
  <c r="T52" i="65"/>
  <c r="S52" i="65"/>
  <c r="R52" i="65"/>
  <c r="Q52" i="65"/>
  <c r="P52" i="65"/>
  <c r="O52" i="65"/>
  <c r="N52" i="65"/>
  <c r="M52" i="65"/>
  <c r="L52" i="65"/>
  <c r="K52" i="65"/>
  <c r="J52" i="65"/>
  <c r="I52" i="65"/>
  <c r="H52" i="65"/>
  <c r="W51" i="65"/>
  <c r="V51" i="65"/>
  <c r="U51" i="65"/>
  <c r="T51" i="65"/>
  <c r="S51" i="65"/>
  <c r="R51" i="65"/>
  <c r="Q51" i="65"/>
  <c r="P51" i="65"/>
  <c r="O51" i="65"/>
  <c r="N51" i="65"/>
  <c r="M51" i="65"/>
  <c r="L51" i="65"/>
  <c r="K51" i="65"/>
  <c r="J51" i="65"/>
  <c r="I51" i="65"/>
  <c r="H51" i="65"/>
  <c r="W50" i="65"/>
  <c r="V50" i="65"/>
  <c r="U50" i="65"/>
  <c r="T50" i="65"/>
  <c r="S50" i="65"/>
  <c r="R50" i="65"/>
  <c r="Q50" i="65"/>
  <c r="P50" i="65"/>
  <c r="O50" i="65"/>
  <c r="N50" i="65"/>
  <c r="M50" i="65"/>
  <c r="L50" i="65"/>
  <c r="K50" i="65"/>
  <c r="J50" i="65"/>
  <c r="I50" i="65"/>
  <c r="H50" i="65"/>
  <c r="W49" i="65"/>
  <c r="V49" i="65"/>
  <c r="U49" i="65"/>
  <c r="T49" i="65"/>
  <c r="S49" i="65"/>
  <c r="R49" i="65"/>
  <c r="Q49" i="65"/>
  <c r="P49" i="65"/>
  <c r="O49" i="65"/>
  <c r="N49" i="65"/>
  <c r="M49" i="65"/>
  <c r="L49" i="65"/>
  <c r="K49" i="65"/>
  <c r="J49" i="65"/>
  <c r="I49" i="65"/>
  <c r="H49" i="65"/>
  <c r="W48" i="65"/>
  <c r="V48" i="65"/>
  <c r="U48" i="65"/>
  <c r="T48" i="65"/>
  <c r="S48" i="65"/>
  <c r="R48" i="65"/>
  <c r="Q48" i="65"/>
  <c r="P48" i="65"/>
  <c r="O48" i="65"/>
  <c r="N48" i="65"/>
  <c r="M48" i="65"/>
  <c r="L48" i="65"/>
  <c r="K48" i="65"/>
  <c r="J48" i="65"/>
  <c r="I48" i="65"/>
  <c r="H48" i="65"/>
  <c r="W47" i="65"/>
  <c r="V47" i="65"/>
  <c r="U47" i="65"/>
  <c r="T47" i="65"/>
  <c r="S47" i="65"/>
  <c r="R47" i="65"/>
  <c r="Q47" i="65"/>
  <c r="P47" i="65"/>
  <c r="O47" i="65"/>
  <c r="N47" i="65"/>
  <c r="M47" i="65"/>
  <c r="L47" i="65"/>
  <c r="K47" i="65"/>
  <c r="J47" i="65"/>
  <c r="I47" i="65"/>
  <c r="H47" i="65"/>
  <c r="W46" i="65"/>
  <c r="V46" i="65"/>
  <c r="U46" i="65"/>
  <c r="T46" i="65"/>
  <c r="S46" i="65"/>
  <c r="R46" i="65"/>
  <c r="Q46" i="65"/>
  <c r="P46" i="65"/>
  <c r="O46" i="65"/>
  <c r="N46" i="65"/>
  <c r="M46" i="65"/>
  <c r="L46" i="65"/>
  <c r="K46" i="65"/>
  <c r="J46" i="65"/>
  <c r="I46" i="65"/>
  <c r="H46" i="65"/>
  <c r="W45" i="65"/>
  <c r="V45" i="65"/>
  <c r="U45" i="65"/>
  <c r="T45" i="65"/>
  <c r="S45" i="65"/>
  <c r="R45" i="65"/>
  <c r="Q45" i="65"/>
  <c r="P45" i="65"/>
  <c r="O45" i="65"/>
  <c r="N45" i="65"/>
  <c r="M45" i="65"/>
  <c r="L45" i="65"/>
  <c r="K45" i="65"/>
  <c r="J45" i="65"/>
  <c r="I45" i="65"/>
  <c r="H45" i="65"/>
  <c r="W44" i="65"/>
  <c r="V44" i="65"/>
  <c r="U44" i="65"/>
  <c r="T44" i="65"/>
  <c r="S44" i="65"/>
  <c r="R44" i="65"/>
  <c r="Q44" i="65"/>
  <c r="P44" i="65"/>
  <c r="O44" i="65"/>
  <c r="N44" i="65"/>
  <c r="M44" i="65"/>
  <c r="L44" i="65"/>
  <c r="K44" i="65"/>
  <c r="J44" i="65"/>
  <c r="I44" i="65"/>
  <c r="H44" i="65"/>
  <c r="W43" i="65"/>
  <c r="V43" i="65"/>
  <c r="U43" i="65"/>
  <c r="T43" i="65"/>
  <c r="S43" i="65"/>
  <c r="R43" i="65"/>
  <c r="Q43" i="65"/>
  <c r="P43" i="65"/>
  <c r="O43" i="65"/>
  <c r="N43" i="65"/>
  <c r="M43" i="65"/>
  <c r="L43" i="65"/>
  <c r="K43" i="65"/>
  <c r="J43" i="65"/>
  <c r="I43" i="65"/>
  <c r="H43" i="65"/>
  <c r="W42" i="65"/>
  <c r="V42" i="65"/>
  <c r="U42" i="65"/>
  <c r="T42" i="65"/>
  <c r="S42" i="65"/>
  <c r="R42" i="65"/>
  <c r="Q42" i="65"/>
  <c r="P42" i="65"/>
  <c r="O42" i="65"/>
  <c r="N42" i="65"/>
  <c r="M42" i="65"/>
  <c r="L42" i="65"/>
  <c r="K42" i="65"/>
  <c r="J42" i="65"/>
  <c r="I42" i="65"/>
  <c r="H42" i="65"/>
  <c r="W41" i="65"/>
  <c r="V41" i="65"/>
  <c r="U41" i="65"/>
  <c r="T41" i="65"/>
  <c r="S41" i="65"/>
  <c r="R41" i="65"/>
  <c r="Q41" i="65"/>
  <c r="P41" i="65"/>
  <c r="O41" i="65"/>
  <c r="N41" i="65"/>
  <c r="M41" i="65"/>
  <c r="L41" i="65"/>
  <c r="K41" i="65"/>
  <c r="J41" i="65"/>
  <c r="I41" i="65"/>
  <c r="H41" i="65"/>
  <c r="W139" i="64"/>
  <c r="V139" i="64"/>
  <c r="U139" i="64"/>
  <c r="T139" i="64"/>
  <c r="S139" i="64"/>
  <c r="R139" i="64"/>
  <c r="Q139" i="64"/>
  <c r="P139" i="64"/>
  <c r="O139" i="64"/>
  <c r="N139" i="64"/>
  <c r="M139" i="64"/>
  <c r="L139" i="64"/>
  <c r="K139" i="64"/>
  <c r="J139" i="64"/>
  <c r="I139" i="64"/>
  <c r="H139" i="64"/>
  <c r="W137" i="64"/>
  <c r="V137" i="64"/>
  <c r="U137" i="64"/>
  <c r="T137" i="64"/>
  <c r="S137" i="64"/>
  <c r="R137" i="64"/>
  <c r="Q137" i="64"/>
  <c r="P137" i="64"/>
  <c r="O137" i="64"/>
  <c r="N137" i="64"/>
  <c r="M137" i="64"/>
  <c r="L137" i="64"/>
  <c r="K137" i="64"/>
  <c r="J137" i="64"/>
  <c r="I137" i="64"/>
  <c r="H137" i="64"/>
  <c r="W136" i="64"/>
  <c r="V136" i="64"/>
  <c r="U136" i="64"/>
  <c r="T136" i="64"/>
  <c r="S136" i="64"/>
  <c r="R136" i="64"/>
  <c r="Q136" i="64"/>
  <c r="P136" i="64"/>
  <c r="O136" i="64"/>
  <c r="N136" i="64"/>
  <c r="M136" i="64"/>
  <c r="L136" i="64"/>
  <c r="K136" i="64"/>
  <c r="J136" i="64"/>
  <c r="I136" i="64"/>
  <c r="H136" i="64"/>
  <c r="W135" i="64"/>
  <c r="V135" i="64"/>
  <c r="U135" i="64"/>
  <c r="T135" i="64"/>
  <c r="S135" i="64"/>
  <c r="R135" i="64"/>
  <c r="Q135" i="64"/>
  <c r="P135" i="64"/>
  <c r="O135" i="64"/>
  <c r="N135" i="64"/>
  <c r="M135" i="64"/>
  <c r="L135" i="64"/>
  <c r="K135" i="64"/>
  <c r="J135" i="64"/>
  <c r="I135" i="64"/>
  <c r="H135" i="64"/>
  <c r="W134" i="64"/>
  <c r="V134" i="64"/>
  <c r="U134" i="64"/>
  <c r="T134" i="64"/>
  <c r="S134" i="64"/>
  <c r="R134" i="64"/>
  <c r="Q134" i="64"/>
  <c r="P134" i="64"/>
  <c r="O134" i="64"/>
  <c r="N134" i="64"/>
  <c r="M134" i="64"/>
  <c r="L134" i="64"/>
  <c r="K134" i="64"/>
  <c r="J134" i="64"/>
  <c r="I134" i="64"/>
  <c r="H134" i="64"/>
  <c r="W133" i="64"/>
  <c r="V133" i="64"/>
  <c r="U133" i="64"/>
  <c r="T133" i="64"/>
  <c r="S133" i="64"/>
  <c r="R133" i="64"/>
  <c r="Q133" i="64"/>
  <c r="P133" i="64"/>
  <c r="O133" i="64"/>
  <c r="N133" i="64"/>
  <c r="M133" i="64"/>
  <c r="L133" i="64"/>
  <c r="K133" i="64"/>
  <c r="J133" i="64"/>
  <c r="I133" i="64"/>
  <c r="H133" i="64"/>
  <c r="W132" i="64"/>
  <c r="V132" i="64"/>
  <c r="U132" i="64"/>
  <c r="T132" i="64"/>
  <c r="S132" i="64"/>
  <c r="R132" i="64"/>
  <c r="Q132" i="64"/>
  <c r="P132" i="64"/>
  <c r="O132" i="64"/>
  <c r="N132" i="64"/>
  <c r="M132" i="64"/>
  <c r="L132" i="64"/>
  <c r="K132" i="64"/>
  <c r="J132" i="64"/>
  <c r="I132" i="64"/>
  <c r="H132" i="64"/>
  <c r="W131" i="64"/>
  <c r="V131" i="64"/>
  <c r="U131" i="64"/>
  <c r="T131" i="64"/>
  <c r="S131" i="64"/>
  <c r="R131" i="64"/>
  <c r="Q131" i="64"/>
  <c r="P131" i="64"/>
  <c r="O131" i="64"/>
  <c r="N131" i="64"/>
  <c r="M131" i="64"/>
  <c r="L131" i="64"/>
  <c r="K131" i="64"/>
  <c r="J131" i="64"/>
  <c r="I131" i="64"/>
  <c r="H131" i="64"/>
  <c r="W130" i="64"/>
  <c r="V130" i="64"/>
  <c r="U130" i="64"/>
  <c r="T130" i="64"/>
  <c r="S130" i="64"/>
  <c r="R130" i="64"/>
  <c r="Q130" i="64"/>
  <c r="P130" i="64"/>
  <c r="O130" i="64"/>
  <c r="N130" i="64"/>
  <c r="M130" i="64"/>
  <c r="L130" i="64"/>
  <c r="K130" i="64"/>
  <c r="J130" i="64"/>
  <c r="I130" i="64"/>
  <c r="H130" i="64"/>
  <c r="W129" i="64"/>
  <c r="V129" i="64"/>
  <c r="U129" i="64"/>
  <c r="T129" i="64"/>
  <c r="S129" i="64"/>
  <c r="R129" i="64"/>
  <c r="Q129" i="64"/>
  <c r="P129" i="64"/>
  <c r="O129" i="64"/>
  <c r="N129" i="64"/>
  <c r="M129" i="64"/>
  <c r="L129" i="64"/>
  <c r="K129" i="64"/>
  <c r="J129" i="64"/>
  <c r="I129" i="64"/>
  <c r="H129" i="64"/>
  <c r="W128" i="64"/>
  <c r="V128" i="64"/>
  <c r="U128" i="64"/>
  <c r="T128" i="64"/>
  <c r="S128" i="64"/>
  <c r="R128" i="64"/>
  <c r="Q128" i="64"/>
  <c r="P128" i="64"/>
  <c r="O128" i="64"/>
  <c r="N128" i="64"/>
  <c r="M128" i="64"/>
  <c r="L128" i="64"/>
  <c r="K128" i="64"/>
  <c r="J128" i="64"/>
  <c r="I128" i="64"/>
  <c r="H128" i="64"/>
  <c r="W127" i="64"/>
  <c r="V127" i="64"/>
  <c r="U127" i="64"/>
  <c r="T127" i="64"/>
  <c r="S127" i="64"/>
  <c r="R127" i="64"/>
  <c r="Q127" i="64"/>
  <c r="P127" i="64"/>
  <c r="O127" i="64"/>
  <c r="N127" i="64"/>
  <c r="M127" i="64"/>
  <c r="L127" i="64"/>
  <c r="K127" i="64"/>
  <c r="J127" i="64"/>
  <c r="I127" i="64"/>
  <c r="H127" i="64"/>
  <c r="W126" i="64"/>
  <c r="V126" i="64"/>
  <c r="U126" i="64"/>
  <c r="T126" i="64"/>
  <c r="S126" i="64"/>
  <c r="R126" i="64"/>
  <c r="Q126" i="64"/>
  <c r="P126" i="64"/>
  <c r="O126" i="64"/>
  <c r="N126" i="64"/>
  <c r="M126" i="64"/>
  <c r="L126" i="64"/>
  <c r="K126" i="64"/>
  <c r="J126" i="64"/>
  <c r="I126" i="64"/>
  <c r="H126" i="64"/>
  <c r="W125" i="64"/>
  <c r="V125" i="64"/>
  <c r="U125" i="64"/>
  <c r="T125" i="64"/>
  <c r="S125" i="64"/>
  <c r="R125" i="64"/>
  <c r="Q125" i="64"/>
  <c r="P125" i="64"/>
  <c r="O125" i="64"/>
  <c r="N125" i="64"/>
  <c r="M125" i="64"/>
  <c r="L125" i="64"/>
  <c r="K125" i="64"/>
  <c r="J125" i="64"/>
  <c r="I125" i="64"/>
  <c r="H125" i="64"/>
  <c r="W124" i="64"/>
  <c r="V124" i="64"/>
  <c r="U124" i="64"/>
  <c r="T124" i="64"/>
  <c r="S124" i="64"/>
  <c r="R124" i="64"/>
  <c r="Q124" i="64"/>
  <c r="P124" i="64"/>
  <c r="O124" i="64"/>
  <c r="N124" i="64"/>
  <c r="M124" i="64"/>
  <c r="L124" i="64"/>
  <c r="K124" i="64"/>
  <c r="J124" i="64"/>
  <c r="I124" i="64"/>
  <c r="H124" i="64"/>
  <c r="W123" i="64"/>
  <c r="V123" i="64"/>
  <c r="U123" i="64"/>
  <c r="T123" i="64"/>
  <c r="S123" i="64"/>
  <c r="R123" i="64"/>
  <c r="Q123" i="64"/>
  <c r="P123" i="64"/>
  <c r="O123" i="64"/>
  <c r="N123" i="64"/>
  <c r="M123" i="64"/>
  <c r="L123" i="64"/>
  <c r="K123" i="64"/>
  <c r="J123" i="64"/>
  <c r="I123" i="64"/>
  <c r="H123" i="64"/>
  <c r="W122" i="64"/>
  <c r="V122" i="64"/>
  <c r="U122" i="64"/>
  <c r="T122" i="64"/>
  <c r="S122" i="64"/>
  <c r="R122" i="64"/>
  <c r="Q122" i="64"/>
  <c r="P122" i="64"/>
  <c r="O122" i="64"/>
  <c r="N122" i="64"/>
  <c r="M122" i="64"/>
  <c r="L122" i="64"/>
  <c r="K122" i="64"/>
  <c r="J122" i="64"/>
  <c r="I122" i="64"/>
  <c r="H122" i="64"/>
  <c r="W121" i="64"/>
  <c r="V121" i="64"/>
  <c r="U121" i="64"/>
  <c r="T121" i="64"/>
  <c r="S121" i="64"/>
  <c r="R121" i="64"/>
  <c r="Q121" i="64"/>
  <c r="P121" i="64"/>
  <c r="O121" i="64"/>
  <c r="N121" i="64"/>
  <c r="M121" i="64"/>
  <c r="L121" i="64"/>
  <c r="K121" i="64"/>
  <c r="J121" i="64"/>
  <c r="I121" i="64"/>
  <c r="H121" i="64"/>
  <c r="W120" i="64"/>
  <c r="V120" i="64"/>
  <c r="U120" i="64"/>
  <c r="T120" i="64"/>
  <c r="S120" i="64"/>
  <c r="R120" i="64"/>
  <c r="Q120" i="64"/>
  <c r="P120" i="64"/>
  <c r="O120" i="64"/>
  <c r="N120" i="64"/>
  <c r="M120" i="64"/>
  <c r="L120" i="64"/>
  <c r="K120" i="64"/>
  <c r="J120" i="64"/>
  <c r="I120" i="64"/>
  <c r="H120" i="64"/>
  <c r="W119" i="64"/>
  <c r="V119" i="64"/>
  <c r="U119" i="64"/>
  <c r="T119" i="64"/>
  <c r="S119" i="64"/>
  <c r="R119" i="64"/>
  <c r="Q119" i="64"/>
  <c r="P119" i="64"/>
  <c r="O119" i="64"/>
  <c r="N119" i="64"/>
  <c r="M119" i="64"/>
  <c r="L119" i="64"/>
  <c r="K119" i="64"/>
  <c r="J119" i="64"/>
  <c r="I119" i="64"/>
  <c r="H119" i="64"/>
  <c r="W118" i="64"/>
  <c r="V118" i="64"/>
  <c r="U118" i="64"/>
  <c r="T118" i="64"/>
  <c r="S118" i="64"/>
  <c r="R118" i="64"/>
  <c r="Q118" i="64"/>
  <c r="P118" i="64"/>
  <c r="O118" i="64"/>
  <c r="N118" i="64"/>
  <c r="M118" i="64"/>
  <c r="L118" i="64"/>
  <c r="K118" i="64"/>
  <c r="J118" i="64"/>
  <c r="I118" i="64"/>
  <c r="H118" i="64"/>
  <c r="W117" i="64"/>
  <c r="V117" i="64"/>
  <c r="U117" i="64"/>
  <c r="T117" i="64"/>
  <c r="S117" i="64"/>
  <c r="R117" i="64"/>
  <c r="Q117" i="64"/>
  <c r="P117" i="64"/>
  <c r="O117" i="64"/>
  <c r="N117" i="64"/>
  <c r="M117" i="64"/>
  <c r="L117" i="64"/>
  <c r="K117" i="64"/>
  <c r="J117" i="64"/>
  <c r="I117" i="64"/>
  <c r="H117" i="64"/>
  <c r="W116" i="64"/>
  <c r="V116" i="64"/>
  <c r="U116" i="64"/>
  <c r="T116" i="64"/>
  <c r="S116" i="64"/>
  <c r="R116" i="64"/>
  <c r="Q116" i="64"/>
  <c r="P116" i="64"/>
  <c r="O116" i="64"/>
  <c r="N116" i="64"/>
  <c r="M116" i="64"/>
  <c r="L116" i="64"/>
  <c r="K116" i="64"/>
  <c r="J116" i="64"/>
  <c r="I116" i="64"/>
  <c r="H116" i="64"/>
  <c r="W115" i="64"/>
  <c r="V115" i="64"/>
  <c r="U115" i="64"/>
  <c r="T115" i="64"/>
  <c r="S115" i="64"/>
  <c r="R115" i="64"/>
  <c r="Q115" i="64"/>
  <c r="P115" i="64"/>
  <c r="O115" i="64"/>
  <c r="N115" i="64"/>
  <c r="M115" i="64"/>
  <c r="L115" i="64"/>
  <c r="K115" i="64"/>
  <c r="J115" i="64"/>
  <c r="I115" i="64"/>
  <c r="H115" i="64"/>
  <c r="W114" i="64"/>
  <c r="V114" i="64"/>
  <c r="U114" i="64"/>
  <c r="T114" i="64"/>
  <c r="S114" i="64"/>
  <c r="R114" i="64"/>
  <c r="Q114" i="64"/>
  <c r="P114" i="64"/>
  <c r="O114" i="64"/>
  <c r="N114" i="64"/>
  <c r="M114" i="64"/>
  <c r="L114" i="64"/>
  <c r="K114" i="64"/>
  <c r="J114" i="64"/>
  <c r="I114" i="64"/>
  <c r="H114" i="64"/>
  <c r="W113" i="64"/>
  <c r="V113" i="64"/>
  <c r="U113" i="64"/>
  <c r="T113" i="64"/>
  <c r="S113" i="64"/>
  <c r="R113" i="64"/>
  <c r="Q113" i="64"/>
  <c r="P113" i="64"/>
  <c r="O113" i="64"/>
  <c r="N113" i="64"/>
  <c r="M113" i="64"/>
  <c r="L113" i="64"/>
  <c r="K113" i="64"/>
  <c r="J113" i="64"/>
  <c r="I113" i="64"/>
  <c r="H113" i="64"/>
  <c r="W112" i="64"/>
  <c r="V112" i="64"/>
  <c r="U112" i="64"/>
  <c r="T112" i="64"/>
  <c r="S112" i="64"/>
  <c r="R112" i="64"/>
  <c r="Q112" i="64"/>
  <c r="P112" i="64"/>
  <c r="O112" i="64"/>
  <c r="N112" i="64"/>
  <c r="M112" i="64"/>
  <c r="L112" i="64"/>
  <c r="K112" i="64"/>
  <c r="J112" i="64"/>
  <c r="I112" i="64"/>
  <c r="H112" i="64"/>
  <c r="W68" i="64"/>
  <c r="V68" i="64"/>
  <c r="U68" i="64"/>
  <c r="T68" i="64"/>
  <c r="S68" i="64"/>
  <c r="R68" i="64"/>
  <c r="Q68" i="64"/>
  <c r="P68" i="64"/>
  <c r="O68" i="64"/>
  <c r="N68" i="64"/>
  <c r="M68" i="64"/>
  <c r="L68" i="64"/>
  <c r="K68" i="64"/>
  <c r="J68" i="64"/>
  <c r="I68" i="64"/>
  <c r="H68" i="64"/>
  <c r="W66" i="64"/>
  <c r="V66" i="64"/>
  <c r="U66" i="64"/>
  <c r="T66" i="64"/>
  <c r="S66" i="64"/>
  <c r="R66" i="64"/>
  <c r="Q66" i="64"/>
  <c r="P66" i="64"/>
  <c r="O66" i="64"/>
  <c r="N66" i="64"/>
  <c r="M66" i="64"/>
  <c r="L66" i="64"/>
  <c r="K66" i="64"/>
  <c r="J66" i="64"/>
  <c r="I66" i="64"/>
  <c r="H66" i="64"/>
  <c r="W65" i="64"/>
  <c r="V65" i="64"/>
  <c r="U65" i="64"/>
  <c r="T65" i="64"/>
  <c r="S65" i="64"/>
  <c r="R65" i="64"/>
  <c r="Q65" i="64"/>
  <c r="P65" i="64"/>
  <c r="O65" i="64"/>
  <c r="N65" i="64"/>
  <c r="M65" i="64"/>
  <c r="L65" i="64"/>
  <c r="K65" i="64"/>
  <c r="J65" i="64"/>
  <c r="I65" i="64"/>
  <c r="H65" i="64"/>
  <c r="W64" i="64"/>
  <c r="V64" i="64"/>
  <c r="U64" i="64"/>
  <c r="T64" i="64"/>
  <c r="S64" i="64"/>
  <c r="R64" i="64"/>
  <c r="Q64" i="64"/>
  <c r="P64" i="64"/>
  <c r="O64" i="64"/>
  <c r="N64" i="64"/>
  <c r="M64" i="64"/>
  <c r="L64" i="64"/>
  <c r="K64" i="64"/>
  <c r="J64" i="64"/>
  <c r="I64" i="64"/>
  <c r="H64" i="64"/>
  <c r="W63" i="64"/>
  <c r="V63" i="64"/>
  <c r="U63" i="64"/>
  <c r="T63" i="64"/>
  <c r="S63" i="64"/>
  <c r="R63" i="64"/>
  <c r="Q63" i="64"/>
  <c r="P63" i="64"/>
  <c r="O63" i="64"/>
  <c r="N63" i="64"/>
  <c r="M63" i="64"/>
  <c r="L63" i="64"/>
  <c r="K63" i="64"/>
  <c r="J63" i="64"/>
  <c r="I63" i="64"/>
  <c r="H63" i="64"/>
  <c r="W62" i="64"/>
  <c r="V62" i="64"/>
  <c r="U62" i="64"/>
  <c r="T62" i="64"/>
  <c r="S62" i="64"/>
  <c r="R62" i="64"/>
  <c r="Q62" i="64"/>
  <c r="P62" i="64"/>
  <c r="O62" i="64"/>
  <c r="N62" i="64"/>
  <c r="M62" i="64"/>
  <c r="L62" i="64"/>
  <c r="K62" i="64"/>
  <c r="J62" i="64"/>
  <c r="I62" i="64"/>
  <c r="H62" i="64"/>
  <c r="W61" i="64"/>
  <c r="V61" i="64"/>
  <c r="U61" i="64"/>
  <c r="T61" i="64"/>
  <c r="S61" i="64"/>
  <c r="R61" i="64"/>
  <c r="Q61" i="64"/>
  <c r="P61" i="64"/>
  <c r="O61" i="64"/>
  <c r="N61" i="64"/>
  <c r="M61" i="64"/>
  <c r="L61" i="64"/>
  <c r="K61" i="64"/>
  <c r="J61" i="64"/>
  <c r="I61" i="64"/>
  <c r="H61" i="64"/>
  <c r="W60" i="64"/>
  <c r="V60" i="64"/>
  <c r="U60" i="64"/>
  <c r="T60" i="64"/>
  <c r="S60" i="64"/>
  <c r="R60" i="64"/>
  <c r="Q60" i="64"/>
  <c r="P60" i="64"/>
  <c r="O60" i="64"/>
  <c r="N60" i="64"/>
  <c r="M60" i="64"/>
  <c r="L60" i="64"/>
  <c r="K60" i="64"/>
  <c r="J60" i="64"/>
  <c r="I60" i="64"/>
  <c r="H60" i="64"/>
  <c r="W59" i="64"/>
  <c r="V59" i="64"/>
  <c r="U59" i="64"/>
  <c r="T59" i="64"/>
  <c r="S59" i="64"/>
  <c r="R59" i="64"/>
  <c r="Q59" i="64"/>
  <c r="P59" i="64"/>
  <c r="O59" i="64"/>
  <c r="N59" i="64"/>
  <c r="M59" i="64"/>
  <c r="L59" i="64"/>
  <c r="K59" i="64"/>
  <c r="J59" i="64"/>
  <c r="I59" i="64"/>
  <c r="H59" i="64"/>
  <c r="W58" i="64"/>
  <c r="V58" i="64"/>
  <c r="U58" i="64"/>
  <c r="T58" i="64"/>
  <c r="S58" i="64"/>
  <c r="R58" i="64"/>
  <c r="Q58" i="64"/>
  <c r="P58" i="64"/>
  <c r="O58" i="64"/>
  <c r="N58" i="64"/>
  <c r="M58" i="64"/>
  <c r="L58" i="64"/>
  <c r="K58" i="64"/>
  <c r="J58" i="64"/>
  <c r="I58" i="64"/>
  <c r="H58" i="64"/>
  <c r="W57" i="64"/>
  <c r="V57" i="64"/>
  <c r="U57" i="64"/>
  <c r="T57" i="64"/>
  <c r="S57" i="64"/>
  <c r="R57" i="64"/>
  <c r="Q57" i="64"/>
  <c r="P57" i="64"/>
  <c r="O57" i="64"/>
  <c r="N57" i="64"/>
  <c r="M57" i="64"/>
  <c r="L57" i="64"/>
  <c r="K57" i="64"/>
  <c r="J57" i="64"/>
  <c r="I57" i="64"/>
  <c r="H57" i="64"/>
  <c r="W56" i="64"/>
  <c r="V56" i="64"/>
  <c r="U56" i="64"/>
  <c r="T56" i="64"/>
  <c r="S56" i="64"/>
  <c r="R56" i="64"/>
  <c r="Q56" i="64"/>
  <c r="P56" i="64"/>
  <c r="O56" i="64"/>
  <c r="N56" i="64"/>
  <c r="M56" i="64"/>
  <c r="L56" i="64"/>
  <c r="K56" i="64"/>
  <c r="J56" i="64"/>
  <c r="I56" i="64"/>
  <c r="H56" i="64"/>
  <c r="W55" i="64"/>
  <c r="V55" i="64"/>
  <c r="U55" i="64"/>
  <c r="T55" i="64"/>
  <c r="S55" i="64"/>
  <c r="R55" i="64"/>
  <c r="Q55" i="64"/>
  <c r="P55" i="64"/>
  <c r="O55" i="64"/>
  <c r="N55" i="64"/>
  <c r="M55" i="64"/>
  <c r="L55" i="64"/>
  <c r="K55" i="64"/>
  <c r="J55" i="64"/>
  <c r="I55" i="64"/>
  <c r="H55" i="64"/>
  <c r="W54" i="64"/>
  <c r="V54" i="64"/>
  <c r="U54" i="64"/>
  <c r="T54" i="64"/>
  <c r="S54" i="64"/>
  <c r="R54" i="64"/>
  <c r="Q54" i="64"/>
  <c r="P54" i="64"/>
  <c r="O54" i="64"/>
  <c r="N54" i="64"/>
  <c r="M54" i="64"/>
  <c r="L54" i="64"/>
  <c r="K54" i="64"/>
  <c r="J54" i="64"/>
  <c r="I54" i="64"/>
  <c r="H54" i="64"/>
  <c r="W53" i="64"/>
  <c r="V53" i="64"/>
  <c r="U53" i="64"/>
  <c r="T53" i="64"/>
  <c r="S53" i="64"/>
  <c r="R53" i="64"/>
  <c r="Q53" i="64"/>
  <c r="P53" i="64"/>
  <c r="O53" i="64"/>
  <c r="N53" i="64"/>
  <c r="M53" i="64"/>
  <c r="L53" i="64"/>
  <c r="K53" i="64"/>
  <c r="J53" i="64"/>
  <c r="I53" i="64"/>
  <c r="H53" i="64"/>
  <c r="W52" i="64"/>
  <c r="V52" i="64"/>
  <c r="U52" i="64"/>
  <c r="T52" i="64"/>
  <c r="S52" i="64"/>
  <c r="R52" i="64"/>
  <c r="Q52" i="64"/>
  <c r="P52" i="64"/>
  <c r="O52" i="64"/>
  <c r="N52" i="64"/>
  <c r="M52" i="64"/>
  <c r="L52" i="64"/>
  <c r="K52" i="64"/>
  <c r="J52" i="64"/>
  <c r="I52" i="64"/>
  <c r="H52" i="64"/>
  <c r="W51" i="64"/>
  <c r="V51" i="64"/>
  <c r="U51" i="64"/>
  <c r="T51" i="64"/>
  <c r="S51" i="64"/>
  <c r="R51" i="64"/>
  <c r="Q51" i="64"/>
  <c r="P51" i="64"/>
  <c r="O51" i="64"/>
  <c r="N51" i="64"/>
  <c r="M51" i="64"/>
  <c r="L51" i="64"/>
  <c r="K51" i="64"/>
  <c r="J51" i="64"/>
  <c r="I51" i="64"/>
  <c r="H51" i="64"/>
  <c r="W50" i="64"/>
  <c r="V50" i="64"/>
  <c r="U50" i="64"/>
  <c r="T50" i="64"/>
  <c r="S50" i="64"/>
  <c r="R50" i="64"/>
  <c r="Q50" i="64"/>
  <c r="P50" i="64"/>
  <c r="O50" i="64"/>
  <c r="N50" i="64"/>
  <c r="M50" i="64"/>
  <c r="L50" i="64"/>
  <c r="K50" i="64"/>
  <c r="J50" i="64"/>
  <c r="I50" i="64"/>
  <c r="H50" i="64"/>
  <c r="W49" i="64"/>
  <c r="V49" i="64"/>
  <c r="U49" i="64"/>
  <c r="T49" i="64"/>
  <c r="S49" i="64"/>
  <c r="R49" i="64"/>
  <c r="Q49" i="64"/>
  <c r="P49" i="64"/>
  <c r="O49" i="64"/>
  <c r="N49" i="64"/>
  <c r="M49" i="64"/>
  <c r="L49" i="64"/>
  <c r="K49" i="64"/>
  <c r="J49" i="64"/>
  <c r="I49" i="64"/>
  <c r="H49" i="64"/>
  <c r="W48" i="64"/>
  <c r="V48" i="64"/>
  <c r="U48" i="64"/>
  <c r="T48" i="64"/>
  <c r="S48" i="64"/>
  <c r="R48" i="64"/>
  <c r="Q48" i="64"/>
  <c r="P48" i="64"/>
  <c r="O48" i="64"/>
  <c r="N48" i="64"/>
  <c r="M48" i="64"/>
  <c r="L48" i="64"/>
  <c r="K48" i="64"/>
  <c r="J48" i="64"/>
  <c r="I48" i="64"/>
  <c r="H48" i="64"/>
  <c r="W47" i="64"/>
  <c r="V47" i="64"/>
  <c r="U47" i="64"/>
  <c r="T47" i="64"/>
  <c r="S47" i="64"/>
  <c r="R47" i="64"/>
  <c r="Q47" i="64"/>
  <c r="P47" i="64"/>
  <c r="O47" i="64"/>
  <c r="N47" i="64"/>
  <c r="M47" i="64"/>
  <c r="L47" i="64"/>
  <c r="K47" i="64"/>
  <c r="J47" i="64"/>
  <c r="I47" i="64"/>
  <c r="H47" i="64"/>
  <c r="W46" i="64"/>
  <c r="V46" i="64"/>
  <c r="U46" i="64"/>
  <c r="T46" i="64"/>
  <c r="S46" i="64"/>
  <c r="R46" i="64"/>
  <c r="Q46" i="64"/>
  <c r="P46" i="64"/>
  <c r="O46" i="64"/>
  <c r="N46" i="64"/>
  <c r="M46" i="64"/>
  <c r="L46" i="64"/>
  <c r="K46" i="64"/>
  <c r="J46" i="64"/>
  <c r="I46" i="64"/>
  <c r="H46" i="64"/>
  <c r="W45" i="64"/>
  <c r="V45" i="64"/>
  <c r="U45" i="64"/>
  <c r="T45" i="64"/>
  <c r="S45" i="64"/>
  <c r="R45" i="64"/>
  <c r="Q45" i="64"/>
  <c r="P45" i="64"/>
  <c r="O45" i="64"/>
  <c r="N45" i="64"/>
  <c r="M45" i="64"/>
  <c r="L45" i="64"/>
  <c r="K45" i="64"/>
  <c r="J45" i="64"/>
  <c r="I45" i="64"/>
  <c r="H45" i="64"/>
  <c r="W44" i="64"/>
  <c r="V44" i="64"/>
  <c r="U44" i="64"/>
  <c r="T44" i="64"/>
  <c r="S44" i="64"/>
  <c r="R44" i="64"/>
  <c r="Q44" i="64"/>
  <c r="P44" i="64"/>
  <c r="O44" i="64"/>
  <c r="N44" i="64"/>
  <c r="M44" i="64"/>
  <c r="L44" i="64"/>
  <c r="K44" i="64"/>
  <c r="J44" i="64"/>
  <c r="I44" i="64"/>
  <c r="H44" i="64"/>
  <c r="W43" i="64"/>
  <c r="V43" i="64"/>
  <c r="U43" i="64"/>
  <c r="T43" i="64"/>
  <c r="S43" i="64"/>
  <c r="R43" i="64"/>
  <c r="Q43" i="64"/>
  <c r="P43" i="64"/>
  <c r="O43" i="64"/>
  <c r="N43" i="64"/>
  <c r="M43" i="64"/>
  <c r="L43" i="64"/>
  <c r="K43" i="64"/>
  <c r="J43" i="64"/>
  <c r="I43" i="64"/>
  <c r="H43" i="64"/>
  <c r="W42" i="64"/>
  <c r="V42" i="64"/>
  <c r="U42" i="64"/>
  <c r="T42" i="64"/>
  <c r="S42" i="64"/>
  <c r="R42" i="64"/>
  <c r="Q42" i="64"/>
  <c r="P42" i="64"/>
  <c r="O42" i="64"/>
  <c r="N42" i="64"/>
  <c r="M42" i="64"/>
  <c r="L42" i="64"/>
  <c r="K42" i="64"/>
  <c r="J42" i="64"/>
  <c r="I42" i="64"/>
  <c r="H42" i="64"/>
  <c r="W41" i="64"/>
  <c r="V41" i="64"/>
  <c r="U41" i="64"/>
  <c r="T41" i="64"/>
  <c r="S41" i="64"/>
  <c r="R41" i="64"/>
  <c r="Q41" i="64"/>
  <c r="P41" i="64"/>
  <c r="O41" i="64"/>
  <c r="N41" i="64"/>
  <c r="M41" i="64"/>
  <c r="L41" i="64"/>
  <c r="K41" i="64"/>
  <c r="J41" i="64"/>
  <c r="I41" i="64"/>
  <c r="H41" i="64"/>
  <c r="H41" i="5" l="1"/>
  <c r="I41" i="5"/>
  <c r="J41" i="5"/>
  <c r="K41" i="5"/>
  <c r="L41" i="5"/>
  <c r="M41" i="5"/>
  <c r="N41" i="5"/>
  <c r="O41" i="5"/>
  <c r="P41" i="5"/>
  <c r="Q41" i="5"/>
  <c r="R41" i="5"/>
  <c r="S41" i="5"/>
  <c r="T41" i="5"/>
  <c r="U41" i="5"/>
  <c r="V41" i="5"/>
  <c r="W41" i="5"/>
  <c r="H42" i="5"/>
  <c r="I42" i="5"/>
  <c r="J42" i="5"/>
  <c r="K42" i="5"/>
  <c r="L42" i="5"/>
  <c r="M42" i="5"/>
  <c r="N42" i="5"/>
  <c r="O42" i="5"/>
  <c r="P42" i="5"/>
  <c r="Q42" i="5"/>
  <c r="R42" i="5"/>
  <c r="S42" i="5"/>
  <c r="T42" i="5"/>
  <c r="U42" i="5"/>
  <c r="V42" i="5"/>
  <c r="W42" i="5"/>
  <c r="H43" i="5"/>
  <c r="I43" i="5"/>
  <c r="J43" i="5"/>
  <c r="K43" i="5"/>
  <c r="L43" i="5"/>
  <c r="M43" i="5"/>
  <c r="N43" i="5"/>
  <c r="O43" i="5"/>
  <c r="P43" i="5"/>
  <c r="Q43" i="5"/>
  <c r="R43" i="5"/>
  <c r="S43" i="5"/>
  <c r="T43" i="5"/>
  <c r="U43" i="5"/>
  <c r="V43" i="5"/>
  <c r="W43" i="5"/>
  <c r="H44" i="5"/>
  <c r="I44" i="5"/>
  <c r="J44" i="5"/>
  <c r="K44" i="5"/>
  <c r="L44" i="5"/>
  <c r="M44" i="5"/>
  <c r="N44" i="5"/>
  <c r="O44" i="5"/>
  <c r="P44" i="5"/>
  <c r="Q44" i="5"/>
  <c r="R44" i="5"/>
  <c r="S44" i="5"/>
  <c r="T44" i="5"/>
  <c r="U44" i="5"/>
  <c r="V44" i="5"/>
  <c r="W44" i="5"/>
  <c r="H45" i="5"/>
  <c r="I45" i="5"/>
  <c r="J45" i="5"/>
  <c r="K45" i="5"/>
  <c r="L45" i="5"/>
  <c r="M45" i="5"/>
  <c r="N45" i="5"/>
  <c r="O45" i="5"/>
  <c r="P45" i="5"/>
  <c r="Q45" i="5"/>
  <c r="R45" i="5"/>
  <c r="S45" i="5"/>
  <c r="T45" i="5"/>
  <c r="U45" i="5"/>
  <c r="V45" i="5"/>
  <c r="W45" i="5"/>
  <c r="I15" i="3" l="1"/>
  <c r="G15" i="3"/>
  <c r="F15" i="3"/>
  <c r="K15" i="3"/>
  <c r="M15" i="3"/>
  <c r="O15" i="3"/>
  <c r="Q15" i="3"/>
  <c r="S15" i="3"/>
  <c r="U15" i="3"/>
  <c r="W15" i="3"/>
  <c r="H139" i="5" l="1"/>
  <c r="H114" i="5"/>
  <c r="I114" i="5"/>
  <c r="J114" i="5"/>
  <c r="K114" i="5"/>
  <c r="L114" i="5"/>
  <c r="M114" i="5"/>
  <c r="N114" i="5"/>
  <c r="O114" i="5"/>
  <c r="P114" i="5"/>
  <c r="Q114" i="5"/>
  <c r="R114" i="5"/>
  <c r="S114" i="5"/>
  <c r="T114" i="5"/>
  <c r="U114" i="5"/>
  <c r="V114" i="5"/>
  <c r="W114" i="5"/>
  <c r="H115" i="5"/>
  <c r="I115" i="5"/>
  <c r="J115" i="5"/>
  <c r="K115" i="5"/>
  <c r="L115" i="5"/>
  <c r="M115" i="5"/>
  <c r="N115" i="5"/>
  <c r="O115" i="5"/>
  <c r="P115" i="5"/>
  <c r="Q115" i="5"/>
  <c r="R115" i="5"/>
  <c r="S115" i="5"/>
  <c r="T115" i="5"/>
  <c r="U115" i="5"/>
  <c r="V115" i="5"/>
  <c r="W115" i="5"/>
  <c r="H116" i="5"/>
  <c r="I116" i="5"/>
  <c r="J116" i="5"/>
  <c r="K116" i="5"/>
  <c r="L116" i="5"/>
  <c r="M116" i="5"/>
  <c r="N116" i="5"/>
  <c r="O116" i="5"/>
  <c r="P116" i="5"/>
  <c r="Q116" i="5"/>
  <c r="R116" i="5"/>
  <c r="S116" i="5"/>
  <c r="T116" i="5"/>
  <c r="U116" i="5"/>
  <c r="V116" i="5"/>
  <c r="W116" i="5"/>
  <c r="H117" i="5"/>
  <c r="I117" i="5"/>
  <c r="J117" i="5"/>
  <c r="K117" i="5"/>
  <c r="L117" i="5"/>
  <c r="M117" i="5"/>
  <c r="N117" i="5"/>
  <c r="O117" i="5"/>
  <c r="P117" i="5"/>
  <c r="Q117" i="5"/>
  <c r="R117" i="5"/>
  <c r="S117" i="5"/>
  <c r="T117" i="5"/>
  <c r="U117" i="5"/>
  <c r="V117" i="5"/>
  <c r="W117" i="5"/>
  <c r="H118" i="5"/>
  <c r="I118" i="5"/>
  <c r="J118" i="5"/>
  <c r="K118" i="5"/>
  <c r="L118" i="5"/>
  <c r="M118" i="5"/>
  <c r="N118" i="5"/>
  <c r="O118" i="5"/>
  <c r="P118" i="5"/>
  <c r="Q118" i="5"/>
  <c r="R118" i="5"/>
  <c r="S118" i="5"/>
  <c r="T118" i="5"/>
  <c r="U118" i="5"/>
  <c r="V118" i="5"/>
  <c r="W118" i="5"/>
  <c r="H119" i="5"/>
  <c r="I119" i="5"/>
  <c r="J119" i="5"/>
  <c r="K119" i="5"/>
  <c r="L119" i="5"/>
  <c r="M119" i="5"/>
  <c r="N119" i="5"/>
  <c r="O119" i="5"/>
  <c r="P119" i="5"/>
  <c r="Q119" i="5"/>
  <c r="R119" i="5"/>
  <c r="S119" i="5"/>
  <c r="T119" i="5"/>
  <c r="U119" i="5"/>
  <c r="V119" i="5"/>
  <c r="W119" i="5"/>
  <c r="H120" i="5"/>
  <c r="I120" i="5"/>
  <c r="J120" i="5"/>
  <c r="K120" i="5"/>
  <c r="L120" i="5"/>
  <c r="M120" i="5"/>
  <c r="N120" i="5"/>
  <c r="O120" i="5"/>
  <c r="P120" i="5"/>
  <c r="Q120" i="5"/>
  <c r="R120" i="5"/>
  <c r="S120" i="5"/>
  <c r="T120" i="5"/>
  <c r="U120" i="5"/>
  <c r="V120" i="5"/>
  <c r="W120" i="5"/>
  <c r="H121" i="5"/>
  <c r="I121" i="5"/>
  <c r="J121" i="5"/>
  <c r="K121" i="5"/>
  <c r="L121" i="5"/>
  <c r="M121" i="5"/>
  <c r="N121" i="5"/>
  <c r="O121" i="5"/>
  <c r="P121" i="5"/>
  <c r="Q121" i="5"/>
  <c r="R121" i="5"/>
  <c r="S121" i="5"/>
  <c r="T121" i="5"/>
  <c r="U121" i="5"/>
  <c r="V121" i="5"/>
  <c r="W121" i="5"/>
  <c r="H122" i="5"/>
  <c r="I122" i="5"/>
  <c r="J122" i="5"/>
  <c r="K122" i="5"/>
  <c r="L122" i="5"/>
  <c r="M122" i="5"/>
  <c r="N122" i="5"/>
  <c r="O122" i="5"/>
  <c r="P122" i="5"/>
  <c r="Q122" i="5"/>
  <c r="R122" i="5"/>
  <c r="S122" i="5"/>
  <c r="T122" i="5"/>
  <c r="U122" i="5"/>
  <c r="V122" i="5"/>
  <c r="W122" i="5"/>
  <c r="H123" i="5"/>
  <c r="I123" i="5"/>
  <c r="J123" i="5"/>
  <c r="K123" i="5"/>
  <c r="L123" i="5"/>
  <c r="M123" i="5"/>
  <c r="N123" i="5"/>
  <c r="O123" i="5"/>
  <c r="P123" i="5"/>
  <c r="Q123" i="5"/>
  <c r="R123" i="5"/>
  <c r="S123" i="5"/>
  <c r="T123" i="5"/>
  <c r="U123" i="5"/>
  <c r="V123" i="5"/>
  <c r="W123" i="5"/>
  <c r="H124" i="5"/>
  <c r="I124" i="5"/>
  <c r="J124" i="5"/>
  <c r="K124" i="5"/>
  <c r="L124" i="5"/>
  <c r="M124" i="5"/>
  <c r="N124" i="5"/>
  <c r="O124" i="5"/>
  <c r="P124" i="5"/>
  <c r="Q124" i="5"/>
  <c r="R124" i="5"/>
  <c r="S124" i="5"/>
  <c r="T124" i="5"/>
  <c r="U124" i="5"/>
  <c r="V124" i="5"/>
  <c r="W124" i="5"/>
  <c r="H125" i="5"/>
  <c r="I125" i="5"/>
  <c r="J125" i="5"/>
  <c r="K125" i="5"/>
  <c r="L125" i="5"/>
  <c r="M125" i="5"/>
  <c r="N125" i="5"/>
  <c r="O125" i="5"/>
  <c r="P125" i="5"/>
  <c r="Q125" i="5"/>
  <c r="R125" i="5"/>
  <c r="S125" i="5"/>
  <c r="T125" i="5"/>
  <c r="U125" i="5"/>
  <c r="V125" i="5"/>
  <c r="W125" i="5"/>
  <c r="H126" i="5"/>
  <c r="I126" i="5"/>
  <c r="J126" i="5"/>
  <c r="K126" i="5"/>
  <c r="L126" i="5"/>
  <c r="M126" i="5"/>
  <c r="N126" i="5"/>
  <c r="O126" i="5"/>
  <c r="P126" i="5"/>
  <c r="Q126" i="5"/>
  <c r="R126" i="5"/>
  <c r="S126" i="5"/>
  <c r="T126" i="5"/>
  <c r="U126" i="5"/>
  <c r="V126" i="5"/>
  <c r="W126" i="5"/>
  <c r="H127" i="5"/>
  <c r="I127" i="5"/>
  <c r="J127" i="5"/>
  <c r="K127" i="5"/>
  <c r="L127" i="5"/>
  <c r="M127" i="5"/>
  <c r="N127" i="5"/>
  <c r="O127" i="5"/>
  <c r="P127" i="5"/>
  <c r="Q127" i="5"/>
  <c r="R127" i="5"/>
  <c r="S127" i="5"/>
  <c r="T127" i="5"/>
  <c r="U127" i="5"/>
  <c r="V127" i="5"/>
  <c r="W127" i="5"/>
  <c r="H128" i="5"/>
  <c r="I128" i="5"/>
  <c r="J128" i="5"/>
  <c r="K128" i="5"/>
  <c r="L128" i="5"/>
  <c r="M128" i="5"/>
  <c r="N128" i="5"/>
  <c r="O128" i="5"/>
  <c r="P128" i="5"/>
  <c r="Q128" i="5"/>
  <c r="R128" i="5"/>
  <c r="S128" i="5"/>
  <c r="T128" i="5"/>
  <c r="U128" i="5"/>
  <c r="V128" i="5"/>
  <c r="W128" i="5"/>
  <c r="H129" i="5"/>
  <c r="I129" i="5"/>
  <c r="J129" i="5"/>
  <c r="K129" i="5"/>
  <c r="L129" i="5"/>
  <c r="M129" i="5"/>
  <c r="N129" i="5"/>
  <c r="O129" i="5"/>
  <c r="P129" i="5"/>
  <c r="Q129" i="5"/>
  <c r="R129" i="5"/>
  <c r="S129" i="5"/>
  <c r="T129" i="5"/>
  <c r="U129" i="5"/>
  <c r="V129" i="5"/>
  <c r="W129" i="5"/>
  <c r="H130" i="5"/>
  <c r="I130" i="5"/>
  <c r="J130" i="5"/>
  <c r="K130" i="5"/>
  <c r="L130" i="5"/>
  <c r="M130" i="5"/>
  <c r="N130" i="5"/>
  <c r="O130" i="5"/>
  <c r="P130" i="5"/>
  <c r="Q130" i="5"/>
  <c r="R130" i="5"/>
  <c r="S130" i="5"/>
  <c r="T130" i="5"/>
  <c r="U130" i="5"/>
  <c r="V130" i="5"/>
  <c r="W130" i="5"/>
  <c r="H131" i="5"/>
  <c r="I131" i="5"/>
  <c r="J131" i="5"/>
  <c r="K131" i="5"/>
  <c r="L131" i="5"/>
  <c r="M131" i="5"/>
  <c r="N131" i="5"/>
  <c r="O131" i="5"/>
  <c r="P131" i="5"/>
  <c r="Q131" i="5"/>
  <c r="R131" i="5"/>
  <c r="S131" i="5"/>
  <c r="T131" i="5"/>
  <c r="U131" i="5"/>
  <c r="V131" i="5"/>
  <c r="W131" i="5"/>
  <c r="H132" i="5"/>
  <c r="I132" i="5"/>
  <c r="J132" i="5"/>
  <c r="K132" i="5"/>
  <c r="L132" i="5"/>
  <c r="M132" i="5"/>
  <c r="N132" i="5"/>
  <c r="O132" i="5"/>
  <c r="P132" i="5"/>
  <c r="Q132" i="5"/>
  <c r="R132" i="5"/>
  <c r="S132" i="5"/>
  <c r="T132" i="5"/>
  <c r="U132" i="5"/>
  <c r="V132" i="5"/>
  <c r="W132" i="5"/>
  <c r="H133" i="5"/>
  <c r="I133" i="5"/>
  <c r="J133" i="5"/>
  <c r="K133" i="5"/>
  <c r="L133" i="5"/>
  <c r="M133" i="5"/>
  <c r="N133" i="5"/>
  <c r="O133" i="5"/>
  <c r="P133" i="5"/>
  <c r="Q133" i="5"/>
  <c r="R133" i="5"/>
  <c r="S133" i="5"/>
  <c r="T133" i="5"/>
  <c r="U133" i="5"/>
  <c r="V133" i="5"/>
  <c r="W133" i="5"/>
  <c r="H134" i="5"/>
  <c r="I134" i="5"/>
  <c r="J134" i="5"/>
  <c r="K134" i="5"/>
  <c r="L134" i="5"/>
  <c r="M134" i="5"/>
  <c r="N134" i="5"/>
  <c r="O134" i="5"/>
  <c r="P134" i="5"/>
  <c r="Q134" i="5"/>
  <c r="R134" i="5"/>
  <c r="S134" i="5"/>
  <c r="T134" i="5"/>
  <c r="U134" i="5"/>
  <c r="V134" i="5"/>
  <c r="W134" i="5"/>
  <c r="H135" i="5"/>
  <c r="I135" i="5"/>
  <c r="J135" i="5"/>
  <c r="K135" i="5"/>
  <c r="L135" i="5"/>
  <c r="M135" i="5"/>
  <c r="N135" i="5"/>
  <c r="O135" i="5"/>
  <c r="P135" i="5"/>
  <c r="Q135" i="5"/>
  <c r="R135" i="5"/>
  <c r="S135" i="5"/>
  <c r="T135" i="5"/>
  <c r="U135" i="5"/>
  <c r="V135" i="5"/>
  <c r="W135" i="5"/>
  <c r="H136" i="5"/>
  <c r="I136" i="5"/>
  <c r="J136" i="5"/>
  <c r="K136" i="5"/>
  <c r="L136" i="5"/>
  <c r="M136" i="5"/>
  <c r="N136" i="5"/>
  <c r="O136" i="5"/>
  <c r="P136" i="5"/>
  <c r="Q136" i="5"/>
  <c r="R136" i="5"/>
  <c r="S136" i="5"/>
  <c r="T136" i="5"/>
  <c r="U136" i="5"/>
  <c r="V136" i="5"/>
  <c r="W136" i="5"/>
  <c r="H137" i="5"/>
  <c r="I137" i="5"/>
  <c r="J137" i="5"/>
  <c r="K137" i="5"/>
  <c r="L137" i="5"/>
  <c r="M137" i="5"/>
  <c r="N137" i="5"/>
  <c r="O137" i="5"/>
  <c r="P137" i="5"/>
  <c r="Q137" i="5"/>
  <c r="R137" i="5"/>
  <c r="S137" i="5"/>
  <c r="T137" i="5"/>
  <c r="U137" i="5"/>
  <c r="V137" i="5"/>
  <c r="W137" i="5"/>
  <c r="H138" i="5"/>
  <c r="I138" i="5"/>
  <c r="J138" i="5"/>
  <c r="K138" i="5"/>
  <c r="L138" i="5"/>
  <c r="M138" i="5"/>
  <c r="N138" i="5"/>
  <c r="O138" i="5"/>
  <c r="P138" i="5"/>
  <c r="Q138" i="5"/>
  <c r="R138" i="5"/>
  <c r="S138" i="5"/>
  <c r="T138" i="5"/>
  <c r="U138" i="5"/>
  <c r="V138" i="5"/>
  <c r="W138" i="5"/>
  <c r="H46" i="5"/>
  <c r="I46" i="5"/>
  <c r="J46" i="5"/>
  <c r="K46" i="5"/>
  <c r="L46" i="5"/>
  <c r="M46" i="5"/>
  <c r="N46" i="5"/>
  <c r="O46" i="5"/>
  <c r="P46" i="5"/>
  <c r="Q46" i="5"/>
  <c r="R46" i="5"/>
  <c r="S46" i="5"/>
  <c r="T46" i="5"/>
  <c r="U46" i="5"/>
  <c r="V46" i="5"/>
  <c r="W46" i="5"/>
  <c r="H47" i="5"/>
  <c r="I47" i="5"/>
  <c r="J47" i="5"/>
  <c r="K47" i="5"/>
  <c r="L47" i="5"/>
  <c r="M47" i="5"/>
  <c r="N47" i="5"/>
  <c r="O47" i="5"/>
  <c r="P47" i="5"/>
  <c r="Q47" i="5"/>
  <c r="R47" i="5"/>
  <c r="S47" i="5"/>
  <c r="T47" i="5"/>
  <c r="U47" i="5"/>
  <c r="V47" i="5"/>
  <c r="W47" i="5"/>
  <c r="H48" i="5"/>
  <c r="I48" i="5"/>
  <c r="J48" i="5"/>
  <c r="K48" i="5"/>
  <c r="L48" i="5"/>
  <c r="M48" i="5"/>
  <c r="N48" i="5"/>
  <c r="O48" i="5"/>
  <c r="P48" i="5"/>
  <c r="Q48" i="5"/>
  <c r="R48" i="5"/>
  <c r="S48" i="5"/>
  <c r="T48" i="5"/>
  <c r="U48" i="5"/>
  <c r="V48" i="5"/>
  <c r="W48" i="5"/>
  <c r="H49" i="5"/>
  <c r="I49" i="5"/>
  <c r="J49" i="5"/>
  <c r="K49" i="5"/>
  <c r="L49" i="5"/>
  <c r="M49" i="5"/>
  <c r="N49" i="5"/>
  <c r="O49" i="5"/>
  <c r="P49" i="5"/>
  <c r="Q49" i="5"/>
  <c r="R49" i="5"/>
  <c r="S49" i="5"/>
  <c r="T49" i="5"/>
  <c r="U49" i="5"/>
  <c r="V49" i="5"/>
  <c r="W49" i="5"/>
  <c r="H50" i="5"/>
  <c r="I50" i="5"/>
  <c r="J50" i="5"/>
  <c r="K50" i="5"/>
  <c r="L50" i="5"/>
  <c r="M50" i="5"/>
  <c r="N50" i="5"/>
  <c r="O50" i="5"/>
  <c r="P50" i="5"/>
  <c r="Q50" i="5"/>
  <c r="R50" i="5"/>
  <c r="S50" i="5"/>
  <c r="T50" i="5"/>
  <c r="U50" i="5"/>
  <c r="V50" i="5"/>
  <c r="W50" i="5"/>
  <c r="H51" i="5"/>
  <c r="I51" i="5"/>
  <c r="J51" i="5"/>
  <c r="K51" i="5"/>
  <c r="L51" i="5"/>
  <c r="M51" i="5"/>
  <c r="N51" i="5"/>
  <c r="O51" i="5"/>
  <c r="P51" i="5"/>
  <c r="Q51" i="5"/>
  <c r="R51" i="5"/>
  <c r="S51" i="5"/>
  <c r="T51" i="5"/>
  <c r="U51" i="5"/>
  <c r="V51" i="5"/>
  <c r="W51" i="5"/>
  <c r="H52" i="5"/>
  <c r="I52" i="5"/>
  <c r="J52" i="5"/>
  <c r="K52" i="5"/>
  <c r="L52" i="5"/>
  <c r="M52" i="5"/>
  <c r="N52" i="5"/>
  <c r="O52" i="5"/>
  <c r="P52" i="5"/>
  <c r="Q52" i="5"/>
  <c r="R52" i="5"/>
  <c r="S52" i="5"/>
  <c r="T52" i="5"/>
  <c r="U52" i="5"/>
  <c r="V52" i="5"/>
  <c r="W52" i="5"/>
  <c r="H53" i="5"/>
  <c r="I53" i="5"/>
  <c r="J53" i="5"/>
  <c r="K53" i="5"/>
  <c r="L53" i="5"/>
  <c r="M53" i="5"/>
  <c r="N53" i="5"/>
  <c r="O53" i="5"/>
  <c r="P53" i="5"/>
  <c r="Q53" i="5"/>
  <c r="R53" i="5"/>
  <c r="S53" i="5"/>
  <c r="T53" i="5"/>
  <c r="U53" i="5"/>
  <c r="V53" i="5"/>
  <c r="W53" i="5"/>
  <c r="H54" i="5"/>
  <c r="I54" i="5"/>
  <c r="J54" i="5"/>
  <c r="K54" i="5"/>
  <c r="L54" i="5"/>
  <c r="M54" i="5"/>
  <c r="N54" i="5"/>
  <c r="O54" i="5"/>
  <c r="P54" i="5"/>
  <c r="Q54" i="5"/>
  <c r="R54" i="5"/>
  <c r="S54" i="5"/>
  <c r="T54" i="5"/>
  <c r="U54" i="5"/>
  <c r="V54" i="5"/>
  <c r="W54" i="5"/>
  <c r="H55" i="5"/>
  <c r="I55" i="5"/>
  <c r="J55" i="5"/>
  <c r="K55" i="5"/>
  <c r="L55" i="5"/>
  <c r="M55" i="5"/>
  <c r="N55" i="5"/>
  <c r="O55" i="5"/>
  <c r="P55" i="5"/>
  <c r="Q55" i="5"/>
  <c r="R55" i="5"/>
  <c r="S55" i="5"/>
  <c r="T55" i="5"/>
  <c r="U55" i="5"/>
  <c r="V55" i="5"/>
  <c r="W55" i="5"/>
  <c r="H56" i="5"/>
  <c r="I56" i="5"/>
  <c r="J56" i="5"/>
  <c r="K56" i="5"/>
  <c r="L56" i="5"/>
  <c r="M56" i="5"/>
  <c r="N56" i="5"/>
  <c r="O56" i="5"/>
  <c r="P56" i="5"/>
  <c r="Q56" i="5"/>
  <c r="R56" i="5"/>
  <c r="S56" i="5"/>
  <c r="T56" i="5"/>
  <c r="U56" i="5"/>
  <c r="V56" i="5"/>
  <c r="W56" i="5"/>
  <c r="H57" i="5"/>
  <c r="I57" i="5"/>
  <c r="J57" i="5"/>
  <c r="K57" i="5"/>
  <c r="L57" i="5"/>
  <c r="M57" i="5"/>
  <c r="N57" i="5"/>
  <c r="O57" i="5"/>
  <c r="P57" i="5"/>
  <c r="Q57" i="5"/>
  <c r="R57" i="5"/>
  <c r="S57" i="5"/>
  <c r="T57" i="5"/>
  <c r="U57" i="5"/>
  <c r="V57" i="5"/>
  <c r="W57" i="5"/>
  <c r="H58" i="5"/>
  <c r="I58" i="5"/>
  <c r="J58" i="5"/>
  <c r="K58" i="5"/>
  <c r="L58" i="5"/>
  <c r="M58" i="5"/>
  <c r="N58" i="5"/>
  <c r="O58" i="5"/>
  <c r="P58" i="5"/>
  <c r="Q58" i="5"/>
  <c r="R58" i="5"/>
  <c r="S58" i="5"/>
  <c r="T58" i="5"/>
  <c r="U58" i="5"/>
  <c r="V58" i="5"/>
  <c r="W58" i="5"/>
  <c r="H59" i="5"/>
  <c r="I59" i="5"/>
  <c r="J59" i="5"/>
  <c r="K59" i="5"/>
  <c r="L59" i="5"/>
  <c r="M59" i="5"/>
  <c r="N59" i="5"/>
  <c r="O59" i="5"/>
  <c r="P59" i="5"/>
  <c r="Q59" i="5"/>
  <c r="R59" i="5"/>
  <c r="S59" i="5"/>
  <c r="T59" i="5"/>
  <c r="U59" i="5"/>
  <c r="V59" i="5"/>
  <c r="W59" i="5"/>
  <c r="H60" i="5"/>
  <c r="I60" i="5"/>
  <c r="J60" i="5"/>
  <c r="K60" i="5"/>
  <c r="L60" i="5"/>
  <c r="M60" i="5"/>
  <c r="N60" i="5"/>
  <c r="O60" i="5"/>
  <c r="P60" i="5"/>
  <c r="Q60" i="5"/>
  <c r="R60" i="5"/>
  <c r="S60" i="5"/>
  <c r="T60" i="5"/>
  <c r="U60" i="5"/>
  <c r="V60" i="5"/>
  <c r="W60" i="5"/>
  <c r="H61" i="5"/>
  <c r="I61" i="5"/>
  <c r="J61" i="5"/>
  <c r="K61" i="5"/>
  <c r="L61" i="5"/>
  <c r="M61" i="5"/>
  <c r="N61" i="5"/>
  <c r="O61" i="5"/>
  <c r="P61" i="5"/>
  <c r="Q61" i="5"/>
  <c r="R61" i="5"/>
  <c r="S61" i="5"/>
  <c r="T61" i="5"/>
  <c r="U61" i="5"/>
  <c r="V61" i="5"/>
  <c r="W61" i="5"/>
  <c r="H62" i="5"/>
  <c r="I62" i="5"/>
  <c r="J62" i="5"/>
  <c r="K62" i="5"/>
  <c r="L62" i="5"/>
  <c r="M62" i="5"/>
  <c r="N62" i="5"/>
  <c r="O62" i="5"/>
  <c r="P62" i="5"/>
  <c r="Q62" i="5"/>
  <c r="R62" i="5"/>
  <c r="S62" i="5"/>
  <c r="T62" i="5"/>
  <c r="U62" i="5"/>
  <c r="V62" i="5"/>
  <c r="W62" i="5"/>
  <c r="H63" i="5"/>
  <c r="I63" i="5"/>
  <c r="J63" i="5"/>
  <c r="K63" i="5"/>
  <c r="L63" i="5"/>
  <c r="M63" i="5"/>
  <c r="N63" i="5"/>
  <c r="O63" i="5"/>
  <c r="P63" i="5"/>
  <c r="Q63" i="5"/>
  <c r="R63" i="5"/>
  <c r="S63" i="5"/>
  <c r="T63" i="5"/>
  <c r="U63" i="5"/>
  <c r="V63" i="5"/>
  <c r="W63" i="5"/>
  <c r="H64" i="5"/>
  <c r="I64" i="5"/>
  <c r="J64" i="5"/>
  <c r="K64" i="5"/>
  <c r="L64" i="5"/>
  <c r="M64" i="5"/>
  <c r="N64" i="5"/>
  <c r="O64" i="5"/>
  <c r="P64" i="5"/>
  <c r="Q64" i="5"/>
  <c r="R64" i="5"/>
  <c r="S64" i="5"/>
  <c r="T64" i="5"/>
  <c r="U64" i="5"/>
  <c r="V64" i="5"/>
  <c r="W64" i="5"/>
  <c r="H65" i="5"/>
  <c r="I65" i="5"/>
  <c r="J65" i="5"/>
  <c r="K65" i="5"/>
  <c r="L65" i="5"/>
  <c r="M65" i="5"/>
  <c r="N65" i="5"/>
  <c r="O65" i="5"/>
  <c r="P65" i="5"/>
  <c r="Q65" i="5"/>
  <c r="R65" i="5"/>
  <c r="S65" i="5"/>
  <c r="T65" i="5"/>
  <c r="U65" i="5"/>
  <c r="V65" i="5"/>
  <c r="W65" i="5"/>
  <c r="H66" i="5"/>
  <c r="I66" i="5"/>
  <c r="J66" i="5"/>
  <c r="K66" i="5"/>
  <c r="L66" i="5"/>
  <c r="M66" i="5"/>
  <c r="N66" i="5"/>
  <c r="O66" i="5"/>
  <c r="P66" i="5"/>
  <c r="Q66" i="5"/>
  <c r="R66" i="5"/>
  <c r="S66" i="5"/>
  <c r="T66" i="5"/>
  <c r="U66" i="5"/>
  <c r="V66" i="5"/>
  <c r="W66" i="5"/>
  <c r="F23" i="3" l="1"/>
  <c r="G18" i="3"/>
  <c r="F18" i="3"/>
  <c r="H50" i="4" l="1"/>
  <c r="T30" i="3" l="1"/>
  <c r="H31" i="4" l="1"/>
  <c r="I31" i="4"/>
  <c r="J31" i="4"/>
  <c r="K31" i="4"/>
  <c r="L31" i="4"/>
  <c r="M31" i="4"/>
  <c r="N31" i="4"/>
  <c r="O31" i="4"/>
  <c r="P31" i="4"/>
  <c r="Q31" i="4"/>
  <c r="R31" i="4"/>
  <c r="S31" i="4"/>
  <c r="T31" i="4"/>
  <c r="U31" i="4"/>
  <c r="V31" i="4"/>
  <c r="W31" i="4"/>
  <c r="H32" i="4"/>
  <c r="I32" i="4"/>
  <c r="J32" i="4"/>
  <c r="K32" i="4"/>
  <c r="L32" i="4"/>
  <c r="M32" i="4"/>
  <c r="N32" i="4"/>
  <c r="O32" i="4"/>
  <c r="P32" i="4"/>
  <c r="Q32" i="4"/>
  <c r="R32" i="4"/>
  <c r="S32" i="4"/>
  <c r="T32" i="4"/>
  <c r="U32" i="4"/>
  <c r="V32" i="4"/>
  <c r="W32" i="4"/>
  <c r="H33" i="4"/>
  <c r="I33" i="4"/>
  <c r="J33" i="4"/>
  <c r="K33" i="4"/>
  <c r="L33" i="4"/>
  <c r="M33" i="4"/>
  <c r="N33" i="4"/>
  <c r="O33" i="4"/>
  <c r="P33" i="4"/>
  <c r="Q33" i="4"/>
  <c r="R33" i="4"/>
  <c r="S33" i="4"/>
  <c r="T33" i="4"/>
  <c r="U33" i="4"/>
  <c r="V33" i="4"/>
  <c r="W33" i="4"/>
  <c r="H34" i="4"/>
  <c r="I34" i="4"/>
  <c r="J34" i="4"/>
  <c r="K34" i="4"/>
  <c r="L34" i="4"/>
  <c r="M34" i="4"/>
  <c r="N34" i="4"/>
  <c r="O34" i="4"/>
  <c r="P34" i="4"/>
  <c r="Q34" i="4"/>
  <c r="R34" i="4"/>
  <c r="S34" i="4"/>
  <c r="T34" i="4"/>
  <c r="U34" i="4"/>
  <c r="V34" i="4"/>
  <c r="W34" i="4"/>
  <c r="H35" i="4"/>
  <c r="I35" i="4"/>
  <c r="J35" i="4"/>
  <c r="K35" i="4"/>
  <c r="L35" i="4"/>
  <c r="M35" i="4"/>
  <c r="N35" i="4"/>
  <c r="O35" i="4"/>
  <c r="P35" i="4"/>
  <c r="Q35" i="4"/>
  <c r="R35" i="4"/>
  <c r="S35" i="4"/>
  <c r="T35" i="4"/>
  <c r="U35" i="4"/>
  <c r="V35" i="4"/>
  <c r="W35" i="4"/>
  <c r="H36" i="4"/>
  <c r="I36" i="4"/>
  <c r="J36" i="4"/>
  <c r="K36" i="4"/>
  <c r="L36" i="4"/>
  <c r="M36" i="4"/>
  <c r="N36" i="4"/>
  <c r="O36" i="4"/>
  <c r="P36" i="4"/>
  <c r="Q36" i="4"/>
  <c r="R36" i="4"/>
  <c r="S36" i="4"/>
  <c r="T36" i="4"/>
  <c r="U36" i="4"/>
  <c r="V36" i="4"/>
  <c r="W36" i="4"/>
  <c r="H37" i="4"/>
  <c r="I37" i="4"/>
  <c r="J37" i="4"/>
  <c r="K37" i="4"/>
  <c r="L37" i="4"/>
  <c r="M37" i="4"/>
  <c r="N37" i="4"/>
  <c r="O37" i="4"/>
  <c r="P37" i="4"/>
  <c r="Q37" i="4"/>
  <c r="R37" i="4"/>
  <c r="S37" i="4"/>
  <c r="T37" i="4"/>
  <c r="U37" i="4"/>
  <c r="V37" i="4"/>
  <c r="W37" i="4"/>
  <c r="H38" i="4"/>
  <c r="I38" i="4"/>
  <c r="J38" i="4"/>
  <c r="K38" i="4"/>
  <c r="L38" i="4"/>
  <c r="M38" i="4"/>
  <c r="N38" i="4"/>
  <c r="O38" i="4"/>
  <c r="P38" i="4"/>
  <c r="Q38" i="4"/>
  <c r="R38" i="4"/>
  <c r="S38" i="4"/>
  <c r="T38" i="4"/>
  <c r="U38" i="4"/>
  <c r="V38" i="4"/>
  <c r="W38" i="4"/>
  <c r="H39" i="4"/>
  <c r="I39" i="4"/>
  <c r="J39" i="4"/>
  <c r="K39" i="4"/>
  <c r="L39" i="4"/>
  <c r="M39" i="4"/>
  <c r="N39" i="4"/>
  <c r="O39" i="4"/>
  <c r="P39" i="4"/>
  <c r="Q39" i="4"/>
  <c r="R39" i="4"/>
  <c r="S39" i="4"/>
  <c r="T39" i="4"/>
  <c r="U39" i="4"/>
  <c r="V39" i="4"/>
  <c r="W39" i="4"/>
  <c r="H41" i="4"/>
  <c r="I41" i="4"/>
  <c r="J41" i="4"/>
  <c r="K41" i="4"/>
  <c r="L41" i="4"/>
  <c r="M41" i="4"/>
  <c r="N41" i="4"/>
  <c r="O41" i="4"/>
  <c r="P41" i="4"/>
  <c r="Q41" i="4"/>
  <c r="R41" i="4"/>
  <c r="S41" i="4"/>
  <c r="T41" i="4"/>
  <c r="U41" i="4"/>
  <c r="V41" i="4"/>
  <c r="W41" i="4"/>
  <c r="H42" i="4"/>
  <c r="I42" i="4"/>
  <c r="J42" i="4"/>
  <c r="K42" i="4"/>
  <c r="L42" i="4"/>
  <c r="M42" i="4"/>
  <c r="N42" i="4"/>
  <c r="O42" i="4"/>
  <c r="P42" i="4"/>
  <c r="Q42" i="4"/>
  <c r="R42" i="4"/>
  <c r="S42" i="4"/>
  <c r="T42" i="4"/>
  <c r="U42" i="4"/>
  <c r="V42" i="4"/>
  <c r="W42" i="4"/>
  <c r="H43" i="4"/>
  <c r="I43" i="4"/>
  <c r="J43" i="4"/>
  <c r="K43" i="4"/>
  <c r="L43" i="4"/>
  <c r="M43" i="4"/>
  <c r="N43" i="4"/>
  <c r="O43" i="4"/>
  <c r="P43" i="4"/>
  <c r="Q43" i="4"/>
  <c r="R43" i="4"/>
  <c r="S43" i="4"/>
  <c r="T43" i="4"/>
  <c r="U43" i="4"/>
  <c r="V43" i="4"/>
  <c r="W43" i="4"/>
  <c r="H44" i="4"/>
  <c r="I44" i="4"/>
  <c r="J44" i="4"/>
  <c r="K44" i="4"/>
  <c r="L44" i="4"/>
  <c r="M44" i="4"/>
  <c r="N44" i="4"/>
  <c r="O44" i="4"/>
  <c r="P44" i="4"/>
  <c r="Q44" i="4"/>
  <c r="R44" i="4"/>
  <c r="S44" i="4"/>
  <c r="T44" i="4"/>
  <c r="U44" i="4"/>
  <c r="V44" i="4"/>
  <c r="W44" i="4"/>
  <c r="H45" i="4"/>
  <c r="I45" i="4"/>
  <c r="J45" i="4"/>
  <c r="K45" i="4"/>
  <c r="L45" i="4"/>
  <c r="M45" i="4"/>
  <c r="N45" i="4"/>
  <c r="O45" i="4"/>
  <c r="P45" i="4"/>
  <c r="Q45" i="4"/>
  <c r="R45" i="4"/>
  <c r="S45" i="4"/>
  <c r="T45" i="4"/>
  <c r="U45" i="4"/>
  <c r="V45" i="4"/>
  <c r="W45" i="4"/>
  <c r="H46" i="4"/>
  <c r="I46" i="4"/>
  <c r="J46" i="4"/>
  <c r="K46" i="4"/>
  <c r="L46" i="4"/>
  <c r="M46" i="4"/>
  <c r="N46" i="4"/>
  <c r="O46" i="4"/>
  <c r="P46" i="4"/>
  <c r="Q46" i="4"/>
  <c r="R46" i="4"/>
  <c r="S46" i="4"/>
  <c r="T46" i="4"/>
  <c r="U46" i="4"/>
  <c r="V46" i="4"/>
  <c r="W46" i="4"/>
  <c r="H47" i="4"/>
  <c r="I47" i="4"/>
  <c r="J47" i="4"/>
  <c r="K47" i="4"/>
  <c r="L47" i="4"/>
  <c r="M47" i="4"/>
  <c r="N47" i="4"/>
  <c r="O47" i="4"/>
  <c r="P47" i="4"/>
  <c r="Q47" i="4"/>
  <c r="R47" i="4"/>
  <c r="S47" i="4"/>
  <c r="T47" i="4"/>
  <c r="U47" i="4"/>
  <c r="V47" i="4"/>
  <c r="W47" i="4"/>
  <c r="H48" i="4"/>
  <c r="I48" i="4"/>
  <c r="J48" i="4"/>
  <c r="K48" i="4"/>
  <c r="L48" i="4"/>
  <c r="M48" i="4"/>
  <c r="N48" i="4"/>
  <c r="O48" i="4"/>
  <c r="P48" i="4"/>
  <c r="Q48" i="4"/>
  <c r="R48" i="4"/>
  <c r="S48" i="4"/>
  <c r="T48" i="4"/>
  <c r="U48" i="4"/>
  <c r="V48" i="4"/>
  <c r="W48" i="4"/>
  <c r="I50" i="4" l="1"/>
  <c r="W50" i="4"/>
  <c r="S50" i="4"/>
  <c r="Q50" i="4"/>
  <c r="K50" i="4"/>
  <c r="V50" i="4"/>
  <c r="R50" i="4"/>
  <c r="N50" i="4"/>
  <c r="J50" i="4"/>
  <c r="P50" i="4"/>
  <c r="U50" i="4"/>
  <c r="O50" i="4"/>
  <c r="T50" i="4"/>
  <c r="M50" i="4"/>
  <c r="L50" i="4"/>
  <c r="W113" i="5" l="1"/>
  <c r="V113" i="5"/>
  <c r="U113" i="5"/>
  <c r="T113" i="5"/>
  <c r="S113" i="5"/>
  <c r="R113" i="5"/>
  <c r="Q113" i="5"/>
  <c r="P113" i="5"/>
  <c r="O113" i="5"/>
  <c r="N113" i="5"/>
  <c r="M113" i="5"/>
  <c r="L113" i="5"/>
  <c r="K113" i="5"/>
  <c r="J113" i="5"/>
  <c r="I113" i="5"/>
  <c r="H113" i="5"/>
  <c r="W112" i="5"/>
  <c r="V112" i="5"/>
  <c r="U112" i="5"/>
  <c r="T112" i="5"/>
  <c r="S112" i="5"/>
  <c r="R112" i="5"/>
  <c r="Q112" i="5"/>
  <c r="P112" i="5"/>
  <c r="O112" i="5"/>
  <c r="N112" i="5"/>
  <c r="M112" i="5"/>
  <c r="L112" i="5"/>
  <c r="K112" i="5"/>
  <c r="J112" i="5"/>
  <c r="I112" i="5"/>
  <c r="H112" i="5"/>
  <c r="W139" i="5" l="1"/>
  <c r="V139" i="5"/>
  <c r="U139" i="5"/>
  <c r="T139" i="5"/>
  <c r="S139" i="5"/>
  <c r="R139" i="5"/>
  <c r="Q139" i="5"/>
  <c r="P139" i="5"/>
  <c r="O139" i="5"/>
  <c r="N139" i="5"/>
  <c r="M139" i="5"/>
  <c r="L139" i="5"/>
  <c r="K139" i="5"/>
  <c r="J139" i="5"/>
  <c r="I139" i="5"/>
  <c r="W68" i="5"/>
  <c r="V68" i="5"/>
  <c r="U68" i="5"/>
  <c r="T68" i="5"/>
  <c r="S68" i="5"/>
  <c r="R68" i="5"/>
  <c r="Q68" i="5"/>
  <c r="P68" i="5"/>
  <c r="O68" i="5"/>
  <c r="N68" i="5"/>
  <c r="M68" i="5"/>
  <c r="L68" i="5"/>
  <c r="K68" i="5"/>
  <c r="J68" i="5"/>
  <c r="I68" i="5"/>
  <c r="H68" i="5"/>
  <c r="U56" i="3"/>
  <c r="T53" i="3"/>
  <c r="Q56" i="3"/>
  <c r="P53" i="3"/>
  <c r="M56" i="3"/>
  <c r="L53" i="3"/>
  <c r="I56" i="3"/>
  <c r="H53" i="3"/>
  <c r="V50" i="3"/>
  <c r="U50" i="3"/>
  <c r="R50" i="3"/>
  <c r="Q50" i="3"/>
  <c r="N50" i="3"/>
  <c r="M50" i="3"/>
  <c r="J50" i="3"/>
  <c r="I50" i="3"/>
  <c r="W103" i="4"/>
  <c r="V103" i="4"/>
  <c r="U103" i="4"/>
  <c r="T103" i="4"/>
  <c r="S103" i="4"/>
  <c r="R103" i="4"/>
  <c r="Q103" i="4"/>
  <c r="P103" i="4"/>
  <c r="O103" i="4"/>
  <c r="N103" i="4"/>
  <c r="M103" i="4"/>
  <c r="L103" i="4"/>
  <c r="K103" i="4"/>
  <c r="J103" i="4"/>
  <c r="I103" i="4"/>
  <c r="H103" i="4"/>
  <c r="W101" i="4"/>
  <c r="V101" i="4"/>
  <c r="U101" i="4"/>
  <c r="T101" i="4"/>
  <c r="S101" i="4"/>
  <c r="R101" i="4"/>
  <c r="Q101" i="4"/>
  <c r="P101" i="4"/>
  <c r="O101" i="4"/>
  <c r="N101" i="4"/>
  <c r="M101" i="4"/>
  <c r="L101" i="4"/>
  <c r="K101" i="4"/>
  <c r="J101" i="4"/>
  <c r="I101" i="4"/>
  <c r="H101" i="4"/>
  <c r="W100" i="4"/>
  <c r="V100" i="4"/>
  <c r="U100" i="4"/>
  <c r="T100" i="4"/>
  <c r="S100" i="4"/>
  <c r="R100" i="4"/>
  <c r="Q100" i="4"/>
  <c r="P100" i="4"/>
  <c r="O100" i="4"/>
  <c r="N100" i="4"/>
  <c r="M100" i="4"/>
  <c r="L100" i="4"/>
  <c r="K100" i="4"/>
  <c r="J100" i="4"/>
  <c r="I100" i="4"/>
  <c r="H100" i="4"/>
  <c r="W99" i="4"/>
  <c r="V99" i="4"/>
  <c r="U99" i="4"/>
  <c r="T99" i="4"/>
  <c r="S99" i="4"/>
  <c r="R99" i="4"/>
  <c r="Q99" i="4"/>
  <c r="P99" i="4"/>
  <c r="O99" i="4"/>
  <c r="N99" i="4"/>
  <c r="M99" i="4"/>
  <c r="L99" i="4"/>
  <c r="K99" i="4"/>
  <c r="J99" i="4"/>
  <c r="I99" i="4"/>
  <c r="H99" i="4"/>
  <c r="W98" i="4"/>
  <c r="V98" i="4"/>
  <c r="U98" i="4"/>
  <c r="T98" i="4"/>
  <c r="S98" i="4"/>
  <c r="R98" i="4"/>
  <c r="Q98" i="4"/>
  <c r="P98" i="4"/>
  <c r="O98" i="4"/>
  <c r="N98" i="4"/>
  <c r="M98" i="4"/>
  <c r="L98" i="4"/>
  <c r="K98" i="4"/>
  <c r="J98" i="4"/>
  <c r="I98" i="4"/>
  <c r="H98" i="4"/>
  <c r="W97" i="4"/>
  <c r="V97" i="4"/>
  <c r="U97" i="4"/>
  <c r="T97" i="4"/>
  <c r="S97" i="4"/>
  <c r="R97" i="4"/>
  <c r="Q97" i="4"/>
  <c r="P97" i="4"/>
  <c r="O97" i="4"/>
  <c r="N97" i="4"/>
  <c r="M97" i="4"/>
  <c r="L97" i="4"/>
  <c r="K97" i="4"/>
  <c r="J97" i="4"/>
  <c r="I97" i="4"/>
  <c r="H97" i="4"/>
  <c r="W96" i="4"/>
  <c r="V96" i="4"/>
  <c r="U96" i="4"/>
  <c r="T96" i="4"/>
  <c r="S96" i="4"/>
  <c r="R96" i="4"/>
  <c r="Q96" i="4"/>
  <c r="P96" i="4"/>
  <c r="O96" i="4"/>
  <c r="N96" i="4"/>
  <c r="M96" i="4"/>
  <c r="L96" i="4"/>
  <c r="K96" i="4"/>
  <c r="J96" i="4"/>
  <c r="I96" i="4"/>
  <c r="H96" i="4"/>
  <c r="W95" i="4"/>
  <c r="V95" i="4"/>
  <c r="U95" i="4"/>
  <c r="T95" i="4"/>
  <c r="S95" i="4"/>
  <c r="R95" i="4"/>
  <c r="Q95" i="4"/>
  <c r="P95" i="4"/>
  <c r="O95" i="4"/>
  <c r="N95" i="4"/>
  <c r="M95" i="4"/>
  <c r="L95" i="4"/>
  <c r="K95" i="4"/>
  <c r="J95" i="4"/>
  <c r="I95" i="4"/>
  <c r="H95" i="4"/>
  <c r="W94" i="4"/>
  <c r="V94" i="4"/>
  <c r="U94" i="4"/>
  <c r="T94" i="4"/>
  <c r="S94" i="4"/>
  <c r="R94" i="4"/>
  <c r="Q94" i="4"/>
  <c r="P94" i="4"/>
  <c r="O94" i="4"/>
  <c r="N94" i="4"/>
  <c r="M94" i="4"/>
  <c r="L94" i="4"/>
  <c r="K94" i="4"/>
  <c r="J94" i="4"/>
  <c r="I94" i="4"/>
  <c r="H94" i="4"/>
  <c r="W92" i="4"/>
  <c r="V92" i="4"/>
  <c r="U92" i="4"/>
  <c r="T92" i="4"/>
  <c r="S92" i="4"/>
  <c r="R92" i="4"/>
  <c r="Q92" i="4"/>
  <c r="P92" i="4"/>
  <c r="O92" i="4"/>
  <c r="N92" i="4"/>
  <c r="M92" i="4"/>
  <c r="L92" i="4"/>
  <c r="K92" i="4"/>
  <c r="J92" i="4"/>
  <c r="I92" i="4"/>
  <c r="H92" i="4"/>
  <c r="W91" i="4"/>
  <c r="V91" i="4"/>
  <c r="U91" i="4"/>
  <c r="T91" i="4"/>
  <c r="S91" i="4"/>
  <c r="R91" i="4"/>
  <c r="Q91" i="4"/>
  <c r="P91" i="4"/>
  <c r="O91" i="4"/>
  <c r="N91" i="4"/>
  <c r="M91" i="4"/>
  <c r="L91" i="4"/>
  <c r="K91" i="4"/>
  <c r="J91" i="4"/>
  <c r="I91" i="4"/>
  <c r="H91" i="4"/>
  <c r="W90" i="4"/>
  <c r="V90" i="4"/>
  <c r="U90" i="4"/>
  <c r="T90" i="4"/>
  <c r="S90" i="4"/>
  <c r="R90" i="4"/>
  <c r="Q90" i="4"/>
  <c r="P90" i="4"/>
  <c r="O90" i="4"/>
  <c r="N90" i="4"/>
  <c r="M90" i="4"/>
  <c r="L90" i="4"/>
  <c r="K90" i="4"/>
  <c r="J90" i="4"/>
  <c r="I90" i="4"/>
  <c r="H90" i="4"/>
  <c r="W89" i="4"/>
  <c r="V89" i="4"/>
  <c r="U89" i="4"/>
  <c r="T89" i="4"/>
  <c r="S89" i="4"/>
  <c r="R89" i="4"/>
  <c r="Q89" i="4"/>
  <c r="P89" i="4"/>
  <c r="O89" i="4"/>
  <c r="N89" i="4"/>
  <c r="M89" i="4"/>
  <c r="L89" i="4"/>
  <c r="K89" i="4"/>
  <c r="J89" i="4"/>
  <c r="I89" i="4"/>
  <c r="H89" i="4"/>
  <c r="W88" i="4"/>
  <c r="V88" i="4"/>
  <c r="U88" i="4"/>
  <c r="T88" i="4"/>
  <c r="S88" i="4"/>
  <c r="R88" i="4"/>
  <c r="Q88" i="4"/>
  <c r="P88" i="4"/>
  <c r="O88" i="4"/>
  <c r="N88" i="4"/>
  <c r="M88" i="4"/>
  <c r="L88" i="4"/>
  <c r="K88" i="4"/>
  <c r="J88" i="4"/>
  <c r="I88" i="4"/>
  <c r="H88" i="4"/>
  <c r="W87" i="4"/>
  <c r="V87" i="4"/>
  <c r="U87" i="4"/>
  <c r="T87" i="4"/>
  <c r="S87" i="4"/>
  <c r="R87" i="4"/>
  <c r="Q87" i="4"/>
  <c r="P87" i="4"/>
  <c r="O87" i="4"/>
  <c r="N87" i="4"/>
  <c r="M87" i="4"/>
  <c r="L87" i="4"/>
  <c r="K87" i="4"/>
  <c r="J87" i="4"/>
  <c r="I87" i="4"/>
  <c r="H87" i="4"/>
  <c r="W86" i="4"/>
  <c r="V86" i="4"/>
  <c r="U86" i="4"/>
  <c r="T86" i="4"/>
  <c r="S86" i="4"/>
  <c r="R86" i="4"/>
  <c r="Q86" i="4"/>
  <c r="P86" i="4"/>
  <c r="O86" i="4"/>
  <c r="N86" i="4"/>
  <c r="M86" i="4"/>
  <c r="L86" i="4"/>
  <c r="K86" i="4"/>
  <c r="J86" i="4"/>
  <c r="I86" i="4"/>
  <c r="H86" i="4"/>
  <c r="W85" i="4"/>
  <c r="V85" i="4"/>
  <c r="U85" i="4"/>
  <c r="T85" i="4"/>
  <c r="S85" i="4"/>
  <c r="R85" i="4"/>
  <c r="Q85" i="4"/>
  <c r="P85" i="4"/>
  <c r="O85" i="4"/>
  <c r="N85" i="4"/>
  <c r="M85" i="4"/>
  <c r="L85" i="4"/>
  <c r="K85" i="4"/>
  <c r="J85" i="4"/>
  <c r="I85" i="4"/>
  <c r="H85" i="4"/>
  <c r="W84" i="4"/>
  <c r="V84" i="4"/>
  <c r="U84" i="4"/>
  <c r="T84" i="4"/>
  <c r="S84" i="4"/>
  <c r="R84" i="4"/>
  <c r="Q84" i="4"/>
  <c r="P84" i="4"/>
  <c r="O84" i="4"/>
  <c r="N84" i="4"/>
  <c r="M84" i="4"/>
  <c r="L84" i="4"/>
  <c r="K84" i="4"/>
  <c r="J84" i="4"/>
  <c r="I84" i="4"/>
  <c r="H84" i="4"/>
  <c r="H55" i="3"/>
  <c r="W55" i="3"/>
  <c r="V55" i="3"/>
  <c r="U55" i="3"/>
  <c r="T55" i="3"/>
  <c r="S55" i="3"/>
  <c r="R55" i="3"/>
  <c r="Q55" i="3"/>
  <c r="P55" i="3"/>
  <c r="O55" i="3"/>
  <c r="N55" i="3"/>
  <c r="M55" i="3"/>
  <c r="L55" i="3"/>
  <c r="K55" i="3"/>
  <c r="J55" i="3"/>
  <c r="I55" i="3"/>
  <c r="W54" i="3"/>
  <c r="V54" i="3"/>
  <c r="U54" i="3"/>
  <c r="T54" i="3"/>
  <c r="S54" i="3"/>
  <c r="R54" i="3"/>
  <c r="Q54" i="3"/>
  <c r="P54" i="3"/>
  <c r="O54" i="3"/>
  <c r="N54" i="3"/>
  <c r="M54" i="3"/>
  <c r="L54" i="3"/>
  <c r="K54" i="3"/>
  <c r="J54" i="3"/>
  <c r="I54" i="3"/>
  <c r="H54" i="3"/>
  <c r="U53" i="3"/>
  <c r="Q53" i="3"/>
  <c r="M53" i="3"/>
  <c r="I53" i="3"/>
  <c r="W52" i="3"/>
  <c r="V52" i="3"/>
  <c r="U52" i="3"/>
  <c r="T52" i="3"/>
  <c r="S52" i="3"/>
  <c r="R52" i="3"/>
  <c r="Q52" i="3"/>
  <c r="P52" i="3"/>
  <c r="O52" i="3"/>
  <c r="N52" i="3"/>
  <c r="M52" i="3"/>
  <c r="L52" i="3"/>
  <c r="K52" i="3"/>
  <c r="J52" i="3"/>
  <c r="I52" i="3"/>
  <c r="H52" i="3"/>
  <c r="W51" i="3"/>
  <c r="V51" i="3"/>
  <c r="U51" i="3"/>
  <c r="T51" i="3"/>
  <c r="S51" i="3"/>
  <c r="R51" i="3"/>
  <c r="Q51" i="3"/>
  <c r="P51" i="3"/>
  <c r="O51" i="3"/>
  <c r="N51" i="3"/>
  <c r="M51" i="3"/>
  <c r="L51" i="3"/>
  <c r="K51" i="3"/>
  <c r="J51" i="3"/>
  <c r="I51" i="3"/>
  <c r="H51" i="3"/>
  <c r="W50" i="3"/>
  <c r="T50" i="3"/>
  <c r="S50" i="3"/>
  <c r="P50" i="3"/>
  <c r="O50" i="3"/>
  <c r="L50" i="3"/>
  <c r="K50" i="3"/>
  <c r="W34" i="3"/>
  <c r="V34" i="3"/>
  <c r="U34" i="3"/>
  <c r="T34" i="3"/>
  <c r="S34" i="3"/>
  <c r="R34" i="3"/>
  <c r="Q34" i="3"/>
  <c r="P34" i="3"/>
  <c r="O34" i="3"/>
  <c r="N34" i="3"/>
  <c r="M34" i="3"/>
  <c r="L34" i="3"/>
  <c r="K34" i="3"/>
  <c r="J34" i="3"/>
  <c r="I34" i="3"/>
  <c r="H34" i="3"/>
  <c r="W33" i="3"/>
  <c r="V33" i="3"/>
  <c r="U33" i="3"/>
  <c r="T33" i="3"/>
  <c r="S33" i="3"/>
  <c r="R33" i="3"/>
  <c r="Q33" i="3"/>
  <c r="P33" i="3"/>
  <c r="O33" i="3"/>
  <c r="N33" i="3"/>
  <c r="M33" i="3"/>
  <c r="L33" i="3"/>
  <c r="K33" i="3"/>
  <c r="J33" i="3"/>
  <c r="I33" i="3"/>
  <c r="H33" i="3"/>
  <c r="W32" i="3"/>
  <c r="V32" i="3"/>
  <c r="U32" i="3"/>
  <c r="T32" i="3"/>
  <c r="S32" i="3"/>
  <c r="R32" i="3"/>
  <c r="Q32" i="3"/>
  <c r="P32" i="3"/>
  <c r="O32" i="3"/>
  <c r="N32" i="3"/>
  <c r="M32" i="3"/>
  <c r="L32" i="3"/>
  <c r="K32" i="3"/>
  <c r="J32" i="3"/>
  <c r="I32" i="3"/>
  <c r="H32" i="3"/>
  <c r="W31" i="3"/>
  <c r="V31" i="3"/>
  <c r="U31" i="3"/>
  <c r="T31" i="3"/>
  <c r="S31" i="3"/>
  <c r="R31" i="3"/>
  <c r="Q31" i="3"/>
  <c r="P31" i="3"/>
  <c r="O31" i="3"/>
  <c r="N31" i="3"/>
  <c r="M31" i="3"/>
  <c r="L31" i="3"/>
  <c r="K31" i="3"/>
  <c r="J31" i="3"/>
  <c r="I31" i="3"/>
  <c r="H31" i="3"/>
  <c r="W30" i="3"/>
  <c r="V30" i="3"/>
  <c r="U30" i="3"/>
  <c r="S30" i="3"/>
  <c r="R30" i="3"/>
  <c r="Q30" i="3"/>
  <c r="P30" i="3"/>
  <c r="O30" i="3"/>
  <c r="N30" i="3"/>
  <c r="M30" i="3"/>
  <c r="L30" i="3"/>
  <c r="K30" i="3"/>
  <c r="J30" i="3"/>
  <c r="I30" i="3"/>
  <c r="H30" i="3"/>
  <c r="W29" i="3"/>
  <c r="V29" i="3"/>
  <c r="U29" i="3"/>
  <c r="T29" i="3"/>
  <c r="S29" i="3"/>
  <c r="R29" i="3"/>
  <c r="Q29" i="3"/>
  <c r="P29" i="3"/>
  <c r="O29" i="3"/>
  <c r="N29" i="3"/>
  <c r="M29" i="3"/>
  <c r="L29" i="3"/>
  <c r="K29" i="3"/>
  <c r="J29" i="3"/>
  <c r="I29" i="3"/>
  <c r="H29" i="3"/>
  <c r="W28" i="3"/>
  <c r="V28" i="3"/>
  <c r="U28" i="3"/>
  <c r="T28" i="3"/>
  <c r="S28" i="3"/>
  <c r="R28" i="3"/>
  <c r="Q28" i="3"/>
  <c r="P28" i="3"/>
  <c r="O28" i="3"/>
  <c r="N28" i="3"/>
  <c r="M28" i="3"/>
  <c r="L28" i="3"/>
  <c r="K28" i="3"/>
  <c r="J28" i="3"/>
  <c r="I28" i="3"/>
  <c r="H28" i="3"/>
  <c r="W23" i="3"/>
  <c r="V23" i="3"/>
  <c r="U23" i="3"/>
  <c r="T23" i="3"/>
  <c r="S23" i="3"/>
  <c r="R23" i="3"/>
  <c r="Q23" i="3"/>
  <c r="P23" i="3"/>
  <c r="O23" i="3"/>
  <c r="N23" i="3"/>
  <c r="M23" i="3"/>
  <c r="L23" i="3"/>
  <c r="K23" i="3"/>
  <c r="J23" i="3"/>
  <c r="I23" i="3"/>
  <c r="H23" i="3"/>
  <c r="G23" i="3"/>
  <c r="W22" i="3"/>
  <c r="V22" i="3"/>
  <c r="U22" i="3"/>
  <c r="T22" i="3"/>
  <c r="S22" i="3"/>
  <c r="R22" i="3"/>
  <c r="Q22" i="3"/>
  <c r="P22" i="3"/>
  <c r="O22" i="3"/>
  <c r="N22" i="3"/>
  <c r="M22" i="3"/>
  <c r="L22" i="3"/>
  <c r="K22" i="3"/>
  <c r="J22" i="3"/>
  <c r="I22" i="3"/>
  <c r="H22" i="3"/>
  <c r="G22" i="3"/>
  <c r="F22" i="3"/>
  <c r="W20" i="3"/>
  <c r="V20" i="3"/>
  <c r="U20" i="3"/>
  <c r="T20" i="3"/>
  <c r="S20" i="3"/>
  <c r="R20" i="3"/>
  <c r="Q20" i="3"/>
  <c r="P20" i="3"/>
  <c r="O20" i="3"/>
  <c r="N20" i="3"/>
  <c r="M20" i="3"/>
  <c r="L20" i="3"/>
  <c r="K20" i="3"/>
  <c r="J20" i="3"/>
  <c r="I20" i="3"/>
  <c r="H20" i="3"/>
  <c r="G20" i="3"/>
  <c r="W19" i="3"/>
  <c r="V19" i="3"/>
  <c r="U19" i="3"/>
  <c r="T19" i="3"/>
  <c r="S19" i="3"/>
  <c r="R19" i="3"/>
  <c r="Q19" i="3"/>
  <c r="P19" i="3"/>
  <c r="O19" i="3"/>
  <c r="N19" i="3"/>
  <c r="M19" i="3"/>
  <c r="L19" i="3"/>
  <c r="K19" i="3"/>
  <c r="J19" i="3"/>
  <c r="I19" i="3"/>
  <c r="H19" i="3"/>
  <c r="G19" i="3"/>
  <c r="F20" i="3"/>
  <c r="F19" i="3"/>
  <c r="W21" i="3"/>
  <c r="V21" i="3"/>
  <c r="U21" i="3"/>
  <c r="T21" i="3"/>
  <c r="S21" i="3"/>
  <c r="R21" i="3"/>
  <c r="Q21" i="3"/>
  <c r="P21" i="3"/>
  <c r="O21" i="3"/>
  <c r="N21" i="3"/>
  <c r="M21" i="3"/>
  <c r="L21" i="3"/>
  <c r="K21" i="3"/>
  <c r="J21" i="3"/>
  <c r="I21" i="3"/>
  <c r="H21" i="3"/>
  <c r="G21" i="3"/>
  <c r="F21" i="3"/>
  <c r="W18" i="3"/>
  <c r="V18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J53" i="3" l="1"/>
  <c r="N53" i="3"/>
  <c r="R53" i="3"/>
  <c r="V53" i="3"/>
  <c r="J56" i="3"/>
  <c r="R56" i="3"/>
  <c r="V56" i="3"/>
  <c r="K53" i="3"/>
  <c r="O53" i="3"/>
  <c r="S53" i="3"/>
  <c r="W53" i="3"/>
  <c r="N56" i="3"/>
  <c r="K56" i="3"/>
  <c r="S56" i="3"/>
  <c r="O56" i="3"/>
  <c r="W56" i="3"/>
  <c r="H56" i="3"/>
  <c r="L56" i="3"/>
  <c r="P56" i="3"/>
  <c r="T56" i="3"/>
  <c r="H50" i="3"/>
</calcChain>
</file>

<file path=xl/sharedStrings.xml><?xml version="1.0" encoding="utf-8"?>
<sst xmlns="http://schemas.openxmlformats.org/spreadsheetml/2006/main" count="868" uniqueCount="159">
  <si>
    <t>Nacional</t>
  </si>
  <si>
    <t>Cataluña</t>
  </si>
  <si>
    <t>Comunidad Valenciana</t>
  </si>
  <si>
    <t>Andalucía</t>
  </si>
  <si>
    <t>Murcia</t>
  </si>
  <si>
    <t>Castilla-La Mancha</t>
  </si>
  <si>
    <t>Galicia</t>
  </si>
  <si>
    <t>Asturias</t>
  </si>
  <si>
    <t>País Vasco</t>
  </si>
  <si>
    <t>Aragón</t>
  </si>
  <si>
    <t>Cantabria</t>
  </si>
  <si>
    <t>Navarra</t>
  </si>
  <si>
    <t>Castilla y León</t>
  </si>
  <si>
    <t>Extremadura</t>
  </si>
  <si>
    <t>La Rioja</t>
  </si>
  <si>
    <t>Reino Unido</t>
  </si>
  <si>
    <t>Alemania</t>
  </si>
  <si>
    <t>Bélgica</t>
  </si>
  <si>
    <t>Suecia</t>
  </si>
  <si>
    <t>Polonia</t>
  </si>
  <si>
    <t>Francia</t>
  </si>
  <si>
    <t>Rusia</t>
  </si>
  <si>
    <t>Países Bajos</t>
  </si>
  <si>
    <t>China</t>
  </si>
  <si>
    <t>Rumanía</t>
  </si>
  <si>
    <t>Noruega</t>
  </si>
  <si>
    <t>Marruecos</t>
  </si>
  <si>
    <t>Irlanda</t>
  </si>
  <si>
    <t>Italia</t>
  </si>
  <si>
    <t>Otros fuera UE</t>
  </si>
  <si>
    <t>Ecuador</t>
  </si>
  <si>
    <t>Otros UE</t>
  </si>
  <si>
    <t>Ucrania</t>
  </si>
  <si>
    <t>Venezuela</t>
  </si>
  <si>
    <t>Argentina</t>
  </si>
  <si>
    <t>Portugal</t>
  </si>
  <si>
    <t>Bulgaria</t>
  </si>
  <si>
    <t>Suiza</t>
  </si>
  <si>
    <t>Colombia</t>
  </si>
  <si>
    <t>COMPRAVENTA DE VIVIENDA LIBRE</t>
  </si>
  <si>
    <t>SEMESTRE</t>
  </si>
  <si>
    <t>1S07</t>
  </si>
  <si>
    <t>2S07</t>
  </si>
  <si>
    <t>1S08</t>
  </si>
  <si>
    <t>2S08</t>
  </si>
  <si>
    <t>1S09</t>
  </si>
  <si>
    <t>2S09</t>
  </si>
  <si>
    <t>1S10</t>
  </si>
  <si>
    <t>2S10</t>
  </si>
  <si>
    <t>1S11</t>
  </si>
  <si>
    <t>2S11</t>
  </si>
  <si>
    <t>1S12</t>
  </si>
  <si>
    <t>2S12</t>
  </si>
  <si>
    <t>1S13</t>
  </si>
  <si>
    <t>2S13</t>
  </si>
  <si>
    <t>1S14</t>
  </si>
  <si>
    <t>2S14</t>
  </si>
  <si>
    <t>1S15</t>
  </si>
  <si>
    <t>2S15</t>
  </si>
  <si>
    <t>1S16</t>
  </si>
  <si>
    <t>2S16</t>
  </si>
  <si>
    <t>1S17</t>
  </si>
  <si>
    <t>2S17</t>
  </si>
  <si>
    <t>1S18</t>
  </si>
  <si>
    <t>2S18</t>
  </si>
  <si>
    <t>1S19</t>
  </si>
  <si>
    <t>2S19</t>
  </si>
  <si>
    <t>1S20</t>
  </si>
  <si>
    <t>2S20</t>
  </si>
  <si>
    <t>1S21</t>
  </si>
  <si>
    <t>2S21</t>
  </si>
  <si>
    <t>1S22</t>
  </si>
  <si>
    <t>2S22</t>
  </si>
  <si>
    <t>1S23</t>
  </si>
  <si>
    <t>2S23</t>
  </si>
  <si>
    <t>Nº OPERACIONES</t>
  </si>
  <si>
    <t>Extranjero</t>
  </si>
  <si>
    <t>No residente</t>
  </si>
  <si>
    <t>Residente</t>
  </si>
  <si>
    <t>Total general</t>
  </si>
  <si>
    <t>PRECIO MEDIO POR M2 (€/m2)</t>
  </si>
  <si>
    <t>COMPRAVENTA DE VIVIENDA LIBRE POR PARTE DE COMPRADORES EXTRANJEROS SEGÚN CC.AA. - NÚMERO DE OPERACIONES</t>
  </si>
  <si>
    <t>Islas Baleares</t>
  </si>
  <si>
    <t>Islas Canarias</t>
  </si>
  <si>
    <t>Comunidad de Madrid</t>
  </si>
  <si>
    <t>COMPRAVENTA DE VIVIENDA LIBRE POR PARTE DE COMPRADORES EXTRANJEROS SEGÚN CC.AA. - PRECIO MEDIO POR M2</t>
  </si>
  <si>
    <t>PRECIO MEDIO POR M2 (€/M2)</t>
  </si>
  <si>
    <t>COMPRAVENTA DE VIVIENDA LIBRE POR PARTE DE COMPRADORES EXTRANJEROS SEGÚN NACIONALIDAD - NÚMERO DE OPERACIONES</t>
  </si>
  <si>
    <t>EE.UU.</t>
  </si>
  <si>
    <t>Otros mixto</t>
  </si>
  <si>
    <t>COMPRAVENTA DE VIVIENDA LIBRE POR PARTE DE COMPRADORES EXTRANJEROS SEGÚN NACIONALIDAD - PRECIO MEDIO M2</t>
  </si>
  <si>
    <t>PRECIO MEDIO M2 (€/M2)</t>
  </si>
  <si>
    <t>COMPRAVENTA DE VIVIENDA LIBRE POR PARTE DE COMPRADORES EXTRANJEROS RESIDENTES SEGÚN NACIONALIDAD - NÚMERO DE OPERACIONES</t>
  </si>
  <si>
    <t>COMPRAVENTA DE VIVIENDA LIBRE POR PARTE DE COMPRADORES EXTRANJEROS RESIDENTES SEGÚN NACIONALIDAD - PRECIO MEDIO M2</t>
  </si>
  <si>
    <t>COMPRAVENTA DE VIVIENDA LIBRE POR PARTE DE COMPRADORES EXTRANJEROS NO RESIDENTES SEGÚN NACIONALIDAD - NÚMERO DE OPERACIONES</t>
  </si>
  <si>
    <t>COMPRAVENTA DE VIVIENDA LIBRE POR PARTE DE COMPRADORES EXTRANJEROS NO RESIDENTES SEGÚN NACIONALIDAD - PRECIO MEDIO M2</t>
  </si>
  <si>
    <t>1S24</t>
  </si>
  <si>
    <t>EE.UU</t>
  </si>
  <si>
    <t>TABLA 1: Nivel</t>
  </si>
  <si>
    <t>TABLA 1A: Peso (%)</t>
  </si>
  <si>
    <t>TABLA 1B: Variación interanual (%)</t>
  </si>
  <si>
    <t>TABLA 1C: Nivel</t>
  </si>
  <si>
    <t>TABLA 1D: Variación interanual (%)</t>
  </si>
  <si>
    <t>TABLA 2: Nivel</t>
  </si>
  <si>
    <t>TABLA 2A: Variación interanual (%)</t>
  </si>
  <si>
    <t>TABLA 2B: Nivel</t>
  </si>
  <si>
    <t>TABLA 2C: Variación interanual (%)</t>
  </si>
  <si>
    <t>TABLA 3: Nivel</t>
  </si>
  <si>
    <t>TABLA 3A: Variación interanual (%)</t>
  </si>
  <si>
    <t>TABLA 3B: Nivel</t>
  </si>
  <si>
    <t>TABLA 3C: Variación interanual (%)</t>
  </si>
  <si>
    <t>TABLA 4: Nivel</t>
  </si>
  <si>
    <t>TABLA 4A: Variación interanual (%)</t>
  </si>
  <si>
    <t>TABLA 4B: Nivel</t>
  </si>
  <si>
    <t>TABLA 4C: Variación interanual (%)</t>
  </si>
  <si>
    <t>TABLA 5: Nivel</t>
  </si>
  <si>
    <t>TABLA 5A: Variación interanual (%)</t>
  </si>
  <si>
    <t>TABLA 5B: Nivel</t>
  </si>
  <si>
    <t>TABLA 5C: Variación interanual (%)</t>
  </si>
  <si>
    <t>2S24</t>
  </si>
  <si>
    <t>1S25</t>
  </si>
  <si>
    <t>Este archivo presenta las series de operaciones de compraventas de viviendas por parte compradores extranjeros y nacionales:</t>
  </si>
  <si>
    <r>
      <rPr>
        <sz val="11"/>
        <color theme="1"/>
        <rFont val="Calibri"/>
        <family val="2"/>
      </rPr>
      <t xml:space="preserve">▪  Se trata de </t>
    </r>
    <r>
      <rPr>
        <b/>
        <sz val="11"/>
        <color theme="1"/>
        <rFont val="Calibri"/>
        <family val="2"/>
      </rPr>
      <t>series brutas</t>
    </r>
    <r>
      <rPr>
        <sz val="11"/>
        <color theme="1"/>
        <rFont val="Calibri"/>
        <family val="2"/>
      </rPr>
      <t xml:space="preserve"> (sin ajustes de calendario o estacionalidad) desde 1S</t>
    </r>
    <r>
      <rPr>
        <sz val="11"/>
        <color theme="1"/>
        <rFont val="Calibri"/>
        <family val="2"/>
        <scheme val="minor"/>
      </rPr>
      <t>2016.</t>
    </r>
  </si>
  <si>
    <r>
      <t>▪  Los datos se presentan con</t>
    </r>
    <r>
      <rPr>
        <b/>
        <sz val="11"/>
        <color theme="1"/>
        <rFont val="Calibri"/>
        <family val="2"/>
        <scheme val="minor"/>
      </rPr>
      <t xml:space="preserve"> total nacional así como desglose autonómico.</t>
    </r>
  </si>
  <si>
    <r>
      <t xml:space="preserve">▪  Los datos se presentan con </t>
    </r>
    <r>
      <rPr>
        <b/>
        <sz val="11"/>
        <color theme="1"/>
        <rFont val="Calibri"/>
        <family val="2"/>
      </rPr>
      <t>desglose por tipo de residencia y nacionalidad</t>
    </r>
    <r>
      <rPr>
        <sz val="11"/>
        <color theme="1"/>
        <rFont val="Calibri"/>
        <family val="2"/>
      </rPr>
      <t>.</t>
    </r>
  </si>
  <si>
    <t>▪  Los datos se presentan con frecuencia semestral (en nivel y en tasa anual en %).</t>
  </si>
  <si>
    <r>
      <t xml:space="preserve">▪  Los datos de nacionalidad correspondientes a la agregación </t>
    </r>
    <r>
      <rPr>
        <b/>
        <sz val="11"/>
        <color theme="1"/>
        <rFont val="Calibri"/>
        <family val="2"/>
      </rPr>
      <t>"Otros UE"</t>
    </r>
    <r>
      <rPr>
        <sz val="11"/>
        <color theme="1"/>
        <rFont val="Calibri"/>
        <family val="2"/>
      </rPr>
      <t xml:space="preserve"> incluye las operaciones de compraventa </t>
    </r>
    <r>
      <rPr>
        <b/>
        <sz val="11"/>
        <color theme="1"/>
        <rFont val="Calibri"/>
        <family val="2"/>
      </rPr>
      <t>(uno o más compradores por operación)</t>
    </r>
    <r>
      <rPr>
        <sz val="11"/>
        <color theme="1"/>
        <rFont val="Calibri"/>
        <family val="2"/>
      </rPr>
      <t xml:space="preserve"> de nacionales de los países de la UE que no están listados.</t>
    </r>
  </si>
  <si>
    <r>
      <t xml:space="preserve">▪  Los datos de nacionalidad correspondientes a la agregación </t>
    </r>
    <r>
      <rPr>
        <b/>
        <sz val="11"/>
        <color theme="1"/>
        <rFont val="Calibri"/>
        <family val="2"/>
      </rPr>
      <t>"Otros fuera UE"</t>
    </r>
    <r>
      <rPr>
        <sz val="11"/>
        <color theme="1"/>
        <rFont val="Calibri"/>
        <family val="2"/>
      </rPr>
      <t xml:space="preserve"> incluye las operaciones de compraventa </t>
    </r>
    <r>
      <rPr>
        <b/>
        <sz val="11"/>
        <color theme="1"/>
        <rFont val="Calibri"/>
        <family val="2"/>
      </rPr>
      <t>(uno o más compradores por operación)</t>
    </r>
    <r>
      <rPr>
        <sz val="11"/>
        <color theme="1"/>
        <rFont val="Calibri"/>
        <family val="2"/>
      </rPr>
      <t xml:space="preserve"> de nacionales de los países fuera de la UE que no están listados.</t>
    </r>
  </si>
  <si>
    <r>
      <t>▪  Los datos de nacionalidad correspondientes a la agregación</t>
    </r>
    <r>
      <rPr>
        <b/>
        <sz val="11"/>
        <color theme="1"/>
        <rFont val="Calibri"/>
        <family val="2"/>
      </rPr>
      <t xml:space="preserve"> "Otros mixtos"</t>
    </r>
    <r>
      <rPr>
        <sz val="11"/>
        <color theme="1"/>
        <rFont val="Calibri"/>
        <family val="2"/>
      </rPr>
      <t xml:space="preserve"> incluye las operaciones de compraventa </t>
    </r>
    <r>
      <rPr>
        <b/>
        <sz val="11"/>
        <color theme="1"/>
        <rFont val="Calibri"/>
        <family val="2"/>
      </rPr>
      <t>(dos o más compradores por operación)</t>
    </r>
    <r>
      <rPr>
        <sz val="11"/>
        <color theme="1"/>
        <rFont val="Calibri"/>
        <family val="2"/>
      </rPr>
      <t xml:space="preserve"> de nacionales de algún país de la UE y algún país fuera de la UE.</t>
    </r>
  </si>
  <si>
    <r>
      <t xml:space="preserve">▪  </t>
    </r>
    <r>
      <rPr>
        <b/>
        <sz val="11"/>
        <color theme="1"/>
        <rFont val="Calibri"/>
        <family val="2"/>
      </rPr>
      <t>Los datos correspondientes al último mes son provisionales</t>
    </r>
    <r>
      <rPr>
        <sz val="11"/>
        <color theme="1"/>
        <rFont val="Calibri"/>
        <family val="2"/>
      </rPr>
      <t>.</t>
    </r>
  </si>
  <si>
    <t>Índice de tablas</t>
  </si>
  <si>
    <t>Hoja 1</t>
  </si>
  <si>
    <t>Tabla 1: Operaciones de compraventa de vivienda (Niveles)</t>
  </si>
  <si>
    <t>Tabla 1a: Operaciones de compraventa de vivienda (Peso (%))</t>
  </si>
  <si>
    <t>Tabla 1b: Operaciones de compraventa de vivienda (Variación interanual (%))</t>
  </si>
  <si>
    <t>Tabla 1c: Precio medio de compraventa de vivienda (Niveles)</t>
  </si>
  <si>
    <t>Tabla 1d: Precio medio de compraventa de vivienda (Variación interanual (%))</t>
  </si>
  <si>
    <t>Hoja 2</t>
  </si>
  <si>
    <t>Tabla 2: Operaciones de compraventa de vivienda por CC.AA. (Niveles)</t>
  </si>
  <si>
    <t>Tabla 2a: Operaciones de compraventa de vivienda por CC.AA. (Variación interanual (%))</t>
  </si>
  <si>
    <t>Tabla 2b: Precio medio de compraventa de vivienda por CC.AA. (Niveles)</t>
  </si>
  <si>
    <t>Tabla 2c: Precio medio de compraventa de vivienda por CC.AA. (Variación interanual (%))</t>
  </si>
  <si>
    <t>Hoja 3</t>
  </si>
  <si>
    <t>Tabla 3: Operaciones de compraventa de vivienda por extranjeros según nacionalidad (Niveles)</t>
  </si>
  <si>
    <t>Tabla 3a: Operaciones de compraventa de vivienda por extranjeros según nacionalidad (Variación interanual (%))</t>
  </si>
  <si>
    <t>Tabla 3b: Precio medio de compraventa de vivienda por extranjeros según nacionalidad (Niveles)</t>
  </si>
  <si>
    <t>Tabla 3c: Precio medio de compraventa de vivienda por extranjeros según nacionalidad (Variación interanual (%))</t>
  </si>
  <si>
    <t>Hoja 4</t>
  </si>
  <si>
    <t>Tabla 4: Operaciones de compraventa de vivienda por extranjeros residentes según nacionalidad (Niveles)</t>
  </si>
  <si>
    <t>Tabla 4a: Operaciones de compraventa de vivienda por extranjeros residentes según nacionalidad (Variación interanual (%))</t>
  </si>
  <si>
    <t>Tabla 4b: Precio medio de compraventa de vivienda por extranjeros residentes según nacionalidad (Niveles)</t>
  </si>
  <si>
    <t>Tabla 4c: Precio medio de compraventa de vivienda por extranjeros residentes según nacionalidad (Variación interanual (%))</t>
  </si>
  <si>
    <t>Hoja 5</t>
  </si>
  <si>
    <t>Tabla 5: Operaciones de compraventa de vivienda por extranjeros no residentes según nacionalidad (Niveles)</t>
  </si>
  <si>
    <t>Tabla 5a: Operaciones de compraventa de vivienda por extranjeros no residentes según nacionalidad (Variación interanual (%))</t>
  </si>
  <si>
    <t>Tabla 5b: Precio medio de compraventa de vivienda por extranjeros no residentes según nacionalidad (Niveles)</t>
  </si>
  <si>
    <t>Tabla 5c: Precio medio de compraventa de vivienda por extranjeros noresidentes según nacionalidad (Variación interanual (%))</t>
  </si>
  <si>
    <t>PARA MÁS INFORMACIÓN: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</si>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</sst>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0.0%"/>
    <numFmt numFmtId="167" formatCode="#,##0\ &quot;€&quot;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i/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b/>
      <sz val="11"/>
      <color theme="1"/>
      <name val="Calibri"/>
      <family val="2"/>
      <scheme val="minor"/>
    </font>
    <font>
      <sz val="11"/>
      <name val="Times New Roman"/>
      <family val="1"/>
    </font>
    <font>
      <sz val="8"/>
      <name val="Calibri"/>
      <family val="2"/>
      <scheme val="minor"/>
    </font>
    <font>
      <b/>
      <sz val="14"/>
      <name val="Times New Roman"/>
      <family val="1"/>
    </font>
    <font>
      <b/>
      <sz val="12"/>
      <name val="Times New Roman"/>
      <family val="1"/>
    </font>
    <font>
      <sz val="10"/>
      <color theme="1"/>
      <name val="Times New Roman"/>
      <family val="1"/>
    </font>
    <font>
      <sz val="11"/>
      <color theme="1"/>
      <name val="Calibri"/>
      <family val="2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</font>
    <font>
      <b/>
      <i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36">
    <border>
      <left/>
      <right/>
      <top/>
      <bottom/>
      <diagonal/>
    </border>
    <border>
      <left/>
      <right/>
      <top style="medium">
        <color theme="5"/>
      </top>
      <bottom style="medium">
        <color theme="5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theme="0" tint="-0.499984740745262"/>
      </right>
      <top style="medium">
        <color theme="5"/>
      </top>
      <bottom style="medium">
        <color theme="5"/>
      </bottom>
      <diagonal/>
    </border>
    <border>
      <left style="thin">
        <color theme="0" tint="-0.499984740745262"/>
      </left>
      <right/>
      <top style="medium">
        <color theme="5"/>
      </top>
      <bottom style="medium">
        <color theme="5"/>
      </bottom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 style="medium">
        <color theme="5"/>
      </top>
      <bottom style="medium">
        <color rgb="FFC00000"/>
      </bottom>
      <diagonal/>
    </border>
    <border>
      <left/>
      <right/>
      <top style="medium">
        <color theme="5"/>
      </top>
      <bottom style="medium">
        <color rgb="FFC00000"/>
      </bottom>
      <diagonal/>
    </border>
    <border>
      <left style="thin">
        <color theme="0" tint="-0.499984740745262"/>
      </left>
      <right/>
      <top style="medium">
        <color theme="5"/>
      </top>
      <bottom style="medium">
        <color rgb="FFC00000"/>
      </bottom>
      <diagonal/>
    </border>
    <border>
      <left/>
      <right style="thin">
        <color theme="0" tint="-0.499984740745262"/>
      </right>
      <top style="thin">
        <color rgb="FFC00000"/>
      </top>
      <bottom style="thin">
        <color rgb="FFC00000"/>
      </bottom>
      <diagonal/>
    </border>
    <border>
      <left/>
      <right/>
      <top style="thin">
        <color rgb="FFC00000"/>
      </top>
      <bottom style="thin">
        <color rgb="FFC00000"/>
      </bottom>
      <diagonal/>
    </border>
    <border>
      <left/>
      <right/>
      <top/>
      <bottom style="thin">
        <color rgb="FFC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499984740745262"/>
      </right>
      <top/>
      <bottom style="medium">
        <color theme="5"/>
      </bottom>
      <diagonal/>
    </border>
    <border>
      <left style="thin">
        <color theme="0" tint="-0.499984740745262"/>
      </left>
      <right/>
      <top style="thin">
        <color rgb="FFC00000"/>
      </top>
      <bottom/>
      <diagonal/>
    </border>
    <border>
      <left style="thin">
        <color theme="0" tint="-0.499984740745262"/>
      </left>
      <right/>
      <top style="thin">
        <color rgb="FFC00000"/>
      </top>
      <bottom style="thin">
        <color rgb="FFC00000"/>
      </bottom>
      <diagonal/>
    </border>
    <border>
      <left/>
      <right style="thin">
        <color theme="1" tint="0.499984740745262"/>
      </right>
      <top/>
      <bottom/>
      <diagonal/>
    </border>
    <border>
      <left/>
      <right style="thin">
        <color theme="1" tint="0.499984740745262"/>
      </right>
      <top style="medium">
        <color theme="5"/>
      </top>
      <bottom style="medium">
        <color theme="5"/>
      </bottom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 style="medium">
        <color theme="5"/>
      </bottom>
      <diagonal/>
    </border>
    <border>
      <left style="thin">
        <color theme="1" tint="0.499984740745262"/>
      </left>
      <right/>
      <top style="medium">
        <color theme="5"/>
      </top>
      <bottom style="medium">
        <color theme="5"/>
      </bottom>
      <diagonal/>
    </border>
    <border>
      <left/>
      <right style="thin">
        <color theme="1" tint="0.499984740745262"/>
      </right>
      <top style="thin">
        <color rgb="FFC00000"/>
      </top>
      <bottom style="thin">
        <color rgb="FFC00000"/>
      </bottom>
      <diagonal/>
    </border>
    <border>
      <left style="thin">
        <color indexed="64"/>
      </left>
      <right/>
      <top style="medium">
        <color theme="5"/>
      </top>
      <bottom style="medium">
        <color theme="5"/>
      </bottom>
      <diagonal/>
    </border>
    <border>
      <left style="thin">
        <color theme="0" tint="-0.499984740745262"/>
      </left>
      <right/>
      <top/>
      <bottom style="thin">
        <color rgb="FFC00000"/>
      </bottom>
      <diagonal/>
    </border>
    <border>
      <left/>
      <right/>
      <top style="thin">
        <color rgb="FFC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152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3" fillId="2" borderId="0" xfId="0" applyFont="1" applyFill="1" applyAlignment="1">
      <alignment horizontal="center"/>
    </xf>
    <xf numFmtId="166" fontId="2" fillId="2" borderId="0" xfId="1" applyNumberFormat="1" applyFont="1" applyFill="1" applyAlignment="1">
      <alignment horizontal="center"/>
    </xf>
    <xf numFmtId="166" fontId="2" fillId="2" borderId="0" xfId="1" applyNumberFormat="1" applyFont="1" applyFill="1"/>
    <xf numFmtId="0" fontId="0" fillId="2" borderId="0" xfId="0" applyFill="1"/>
    <xf numFmtId="0" fontId="2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3" fontId="2" fillId="3" borderId="0" xfId="0" applyNumberFormat="1" applyFont="1" applyFill="1" applyAlignment="1">
      <alignment horizontal="center" vertical="center"/>
    </xf>
    <xf numFmtId="3" fontId="2" fillId="2" borderId="0" xfId="0" applyNumberFormat="1" applyFont="1" applyFill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3" fontId="4" fillId="2" borderId="1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66" fontId="2" fillId="3" borderId="0" xfId="1" applyNumberFormat="1" applyFont="1" applyFill="1" applyAlignment="1">
      <alignment horizontal="center" vertical="center"/>
    </xf>
    <xf numFmtId="166" fontId="2" fillId="2" borderId="0" xfId="1" applyNumberFormat="1" applyFont="1" applyFill="1" applyAlignment="1">
      <alignment vertical="center"/>
    </xf>
    <xf numFmtId="166" fontId="2" fillId="2" borderId="0" xfId="1" applyNumberFormat="1" applyFont="1" applyFill="1" applyAlignment="1">
      <alignment horizontal="center" vertical="center"/>
    </xf>
    <xf numFmtId="166" fontId="4" fillId="2" borderId="1" xfId="1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67" fontId="2" fillId="3" borderId="0" xfId="0" applyNumberFormat="1" applyFont="1" applyFill="1" applyAlignment="1">
      <alignment horizontal="center" vertical="center"/>
    </xf>
    <xf numFmtId="167" fontId="2" fillId="2" borderId="0" xfId="0" applyNumberFormat="1" applyFont="1" applyFill="1" applyAlignment="1">
      <alignment horizontal="center" vertical="center"/>
    </xf>
    <xf numFmtId="167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166" fontId="2" fillId="2" borderId="0" xfId="0" applyNumberFormat="1" applyFont="1" applyFill="1" applyAlignment="1">
      <alignment horizontal="center"/>
    </xf>
    <xf numFmtId="0" fontId="2" fillId="5" borderId="0" xfId="0" applyFont="1" applyFill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3" fontId="2" fillId="2" borderId="11" xfId="0" applyNumberFormat="1" applyFont="1" applyFill="1" applyBorder="1" applyAlignment="1">
      <alignment horizontal="center" vertical="center"/>
    </xf>
    <xf numFmtId="166" fontId="2" fillId="2" borderId="11" xfId="1" applyNumberFormat="1" applyFont="1" applyFill="1" applyBorder="1" applyAlignment="1">
      <alignment horizontal="center" vertical="center"/>
    </xf>
    <xf numFmtId="167" fontId="2" fillId="2" borderId="11" xfId="0" applyNumberFormat="1" applyFont="1" applyFill="1" applyBorder="1" applyAlignment="1">
      <alignment horizontal="center" vertical="center"/>
    </xf>
    <xf numFmtId="3" fontId="2" fillId="3" borderId="11" xfId="0" applyNumberFormat="1" applyFont="1" applyFill="1" applyBorder="1" applyAlignment="1">
      <alignment horizontal="center" vertical="center"/>
    </xf>
    <xf numFmtId="3" fontId="4" fillId="2" borderId="9" xfId="0" applyNumberFormat="1" applyFont="1" applyFill="1" applyBorder="1" applyAlignment="1">
      <alignment horizontal="center" vertical="center"/>
    </xf>
    <xf numFmtId="166" fontId="2" fillId="3" borderId="11" xfId="1" applyNumberFormat="1" applyFont="1" applyFill="1" applyBorder="1" applyAlignment="1">
      <alignment horizontal="center" vertical="center"/>
    </xf>
    <xf numFmtId="166" fontId="4" fillId="2" borderId="9" xfId="1" applyNumberFormat="1" applyFont="1" applyFill="1" applyBorder="1" applyAlignment="1">
      <alignment horizontal="center" vertical="center"/>
    </xf>
    <xf numFmtId="167" fontId="2" fillId="3" borderId="11" xfId="0" applyNumberFormat="1" applyFont="1" applyFill="1" applyBorder="1" applyAlignment="1">
      <alignment horizontal="center" vertical="center"/>
    </xf>
    <xf numFmtId="167" fontId="4" fillId="2" borderId="9" xfId="0" applyNumberFormat="1" applyFont="1" applyFill="1" applyBorder="1" applyAlignment="1">
      <alignment horizontal="center" vertical="center"/>
    </xf>
    <xf numFmtId="167" fontId="2" fillId="2" borderId="12" xfId="0" applyNumberFormat="1" applyFont="1" applyFill="1" applyBorder="1" applyAlignment="1">
      <alignment horizontal="center" vertical="center"/>
    </xf>
    <xf numFmtId="167" fontId="2" fillId="3" borderId="12" xfId="0" applyNumberFormat="1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left" vertical="center"/>
    </xf>
    <xf numFmtId="167" fontId="4" fillId="2" borderId="14" xfId="0" applyNumberFormat="1" applyFont="1" applyFill="1" applyBorder="1" applyAlignment="1">
      <alignment horizontal="center" vertical="center"/>
    </xf>
    <xf numFmtId="167" fontId="4" fillId="2" borderId="13" xfId="0" applyNumberFormat="1" applyFont="1" applyFill="1" applyBorder="1" applyAlignment="1">
      <alignment horizontal="center" vertical="center"/>
    </xf>
    <xf numFmtId="167" fontId="4" fillId="2" borderId="15" xfId="0" applyNumberFormat="1" applyFont="1" applyFill="1" applyBorder="1" applyAlignment="1">
      <alignment horizontal="center" vertical="center"/>
    </xf>
    <xf numFmtId="3" fontId="2" fillId="3" borderId="16" xfId="0" applyNumberFormat="1" applyFont="1" applyFill="1" applyBorder="1" applyAlignment="1">
      <alignment horizontal="center" vertical="center"/>
    </xf>
    <xf numFmtId="3" fontId="2" fillId="4" borderId="16" xfId="0" applyNumberFormat="1" applyFont="1" applyFill="1" applyBorder="1" applyAlignment="1">
      <alignment horizontal="center" vertical="center"/>
    </xf>
    <xf numFmtId="166" fontId="2" fillId="3" borderId="16" xfId="1" applyNumberFormat="1" applyFont="1" applyFill="1" applyBorder="1" applyAlignment="1">
      <alignment horizontal="center" vertical="center"/>
    </xf>
    <xf numFmtId="9" fontId="2" fillId="4" borderId="16" xfId="1" applyFont="1" applyFill="1" applyBorder="1" applyAlignment="1">
      <alignment horizontal="center" vertical="center"/>
    </xf>
    <xf numFmtId="166" fontId="2" fillId="4" borderId="16" xfId="1" applyNumberFormat="1" applyFont="1" applyFill="1" applyBorder="1" applyAlignment="1">
      <alignment horizontal="center" vertical="center"/>
    </xf>
    <xf numFmtId="167" fontId="2" fillId="3" borderId="16" xfId="0" applyNumberFormat="1" applyFont="1" applyFill="1" applyBorder="1" applyAlignment="1">
      <alignment horizontal="center" vertical="center"/>
    </xf>
    <xf numFmtId="167" fontId="2" fillId="4" borderId="16" xfId="0" applyNumberFormat="1" applyFont="1" applyFill="1" applyBorder="1" applyAlignment="1">
      <alignment horizontal="center" vertical="center"/>
    </xf>
    <xf numFmtId="167" fontId="2" fillId="2" borderId="0" xfId="0" applyNumberFormat="1" applyFont="1" applyFill="1"/>
    <xf numFmtId="0" fontId="3" fillId="2" borderId="18" xfId="0" applyFont="1" applyFill="1" applyBorder="1" applyAlignment="1">
      <alignment horizontal="center" vertical="center"/>
    </xf>
    <xf numFmtId="166" fontId="2" fillId="2" borderId="0" xfId="1" applyNumberFormat="1" applyFont="1" applyFill="1" applyBorder="1" applyAlignment="1">
      <alignment horizontal="center" vertical="center"/>
    </xf>
    <xf numFmtId="166" fontId="2" fillId="3" borderId="12" xfId="1" applyNumberFormat="1" applyFont="1" applyFill="1" applyBorder="1" applyAlignment="1">
      <alignment horizontal="center" vertical="center"/>
    </xf>
    <xf numFmtId="166" fontId="2" fillId="2" borderId="12" xfId="1" applyNumberFormat="1" applyFont="1" applyFill="1" applyBorder="1" applyAlignment="1">
      <alignment horizontal="center" vertical="center"/>
    </xf>
    <xf numFmtId="166" fontId="2" fillId="3" borderId="0" xfId="1" applyNumberFormat="1" applyFont="1" applyFill="1" applyBorder="1" applyAlignment="1">
      <alignment horizontal="center" vertical="center"/>
    </xf>
    <xf numFmtId="3" fontId="4" fillId="2" borderId="10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3" fontId="4" fillId="2" borderId="0" xfId="0" applyNumberFormat="1" applyFont="1" applyFill="1" applyAlignment="1">
      <alignment horizontal="center" vertical="center"/>
    </xf>
    <xf numFmtId="166" fontId="4" fillId="2" borderId="0" xfId="1" applyNumberFormat="1" applyFont="1" applyFill="1" applyBorder="1" applyAlignment="1">
      <alignment horizontal="center" vertical="center"/>
    </xf>
    <xf numFmtId="167" fontId="4" fillId="2" borderId="0" xfId="0" applyNumberFormat="1" applyFont="1" applyFill="1" applyAlignment="1">
      <alignment horizontal="center" vertical="center"/>
    </xf>
    <xf numFmtId="3" fontId="2" fillId="2" borderId="21" xfId="0" applyNumberFormat="1" applyFont="1" applyFill="1" applyBorder="1" applyAlignment="1">
      <alignment horizontal="center" vertical="center"/>
    </xf>
    <xf numFmtId="166" fontId="2" fillId="2" borderId="11" xfId="1" applyNumberFormat="1" applyFont="1" applyFill="1" applyBorder="1" applyAlignment="1">
      <alignment vertical="center"/>
    </xf>
    <xf numFmtId="0" fontId="9" fillId="2" borderId="0" xfId="0" applyFont="1" applyFill="1" applyAlignment="1">
      <alignment horizontal="center" vertical="center"/>
    </xf>
    <xf numFmtId="3" fontId="2" fillId="3" borderId="22" xfId="0" applyNumberFormat="1" applyFont="1" applyFill="1" applyBorder="1" applyAlignment="1">
      <alignment horizontal="center" vertical="center"/>
    </xf>
    <xf numFmtId="3" fontId="2" fillId="2" borderId="22" xfId="0" applyNumberFormat="1" applyFont="1" applyFill="1" applyBorder="1" applyAlignment="1">
      <alignment horizontal="center" vertical="center"/>
    </xf>
    <xf numFmtId="3" fontId="2" fillId="3" borderId="23" xfId="0" applyNumberFormat="1" applyFont="1" applyFill="1" applyBorder="1" applyAlignment="1">
      <alignment horizontal="center" vertical="center"/>
    </xf>
    <xf numFmtId="166" fontId="2" fillId="3" borderId="24" xfId="1" applyNumberFormat="1" applyFont="1" applyFill="1" applyBorder="1" applyAlignment="1">
      <alignment horizontal="center" vertical="center"/>
    </xf>
    <xf numFmtId="166" fontId="2" fillId="2" borderId="24" xfId="1" applyNumberFormat="1" applyFont="1" applyFill="1" applyBorder="1" applyAlignment="1">
      <alignment horizontal="center" vertical="center"/>
    </xf>
    <xf numFmtId="166" fontId="4" fillId="2" borderId="25" xfId="1" applyNumberFormat="1" applyFont="1" applyFill="1" applyBorder="1" applyAlignment="1">
      <alignment horizontal="center" vertical="center"/>
    </xf>
    <xf numFmtId="3" fontId="2" fillId="2" borderId="12" xfId="0" applyNumberFormat="1" applyFont="1" applyFill="1" applyBorder="1" applyAlignment="1">
      <alignment horizontal="center" vertical="center"/>
    </xf>
    <xf numFmtId="3" fontId="2" fillId="4" borderId="23" xfId="0" applyNumberFormat="1" applyFont="1" applyFill="1" applyBorder="1" applyAlignment="1">
      <alignment horizontal="center" vertical="center"/>
    </xf>
    <xf numFmtId="166" fontId="2" fillId="3" borderId="23" xfId="1" applyNumberFormat="1" applyFont="1" applyFill="1" applyBorder="1" applyAlignment="1">
      <alignment horizontal="center" vertical="center"/>
    </xf>
    <xf numFmtId="166" fontId="2" fillId="4" borderId="23" xfId="1" applyNumberFormat="1" applyFont="1" applyFill="1" applyBorder="1" applyAlignment="1">
      <alignment horizontal="center" vertical="center"/>
    </xf>
    <xf numFmtId="167" fontId="2" fillId="3" borderId="23" xfId="0" applyNumberFormat="1" applyFont="1" applyFill="1" applyBorder="1" applyAlignment="1">
      <alignment horizontal="center" vertical="center"/>
    </xf>
    <xf numFmtId="167" fontId="2" fillId="4" borderId="23" xfId="0" applyNumberFormat="1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3" fontId="4" fillId="2" borderId="25" xfId="0" applyNumberFormat="1" applyFont="1" applyFill="1" applyBorder="1" applyAlignment="1">
      <alignment horizontal="center" vertical="center"/>
    </xf>
    <xf numFmtId="3" fontId="2" fillId="2" borderId="27" xfId="0" applyNumberFormat="1" applyFont="1" applyFill="1" applyBorder="1" applyAlignment="1">
      <alignment horizontal="center" vertical="center"/>
    </xf>
    <xf numFmtId="167" fontId="2" fillId="3" borderId="24" xfId="0" applyNumberFormat="1" applyFont="1" applyFill="1" applyBorder="1" applyAlignment="1">
      <alignment horizontal="center" vertical="center"/>
    </xf>
    <xf numFmtId="167" fontId="2" fillId="2" borderId="24" xfId="0" applyNumberFormat="1" applyFont="1" applyFill="1" applyBorder="1" applyAlignment="1">
      <alignment horizontal="center" vertical="center"/>
    </xf>
    <xf numFmtId="167" fontId="4" fillId="2" borderId="25" xfId="0" applyNumberFormat="1" applyFont="1" applyFill="1" applyBorder="1" applyAlignment="1">
      <alignment horizontal="center" vertical="center"/>
    </xf>
    <xf numFmtId="3" fontId="2" fillId="2" borderId="24" xfId="0" applyNumberFormat="1" applyFont="1" applyFill="1" applyBorder="1" applyAlignment="1">
      <alignment horizontal="center" vertical="center"/>
    </xf>
    <xf numFmtId="3" fontId="2" fillId="3" borderId="24" xfId="0" applyNumberFormat="1" applyFont="1" applyFill="1" applyBorder="1" applyAlignment="1">
      <alignment horizontal="center" vertical="center"/>
    </xf>
    <xf numFmtId="0" fontId="4" fillId="2" borderId="28" xfId="0" applyFont="1" applyFill="1" applyBorder="1" applyAlignment="1">
      <alignment horizontal="center" vertical="center"/>
    </xf>
    <xf numFmtId="166" fontId="2" fillId="2" borderId="27" xfId="1" applyNumberFormat="1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left" vertical="center"/>
    </xf>
    <xf numFmtId="3" fontId="2" fillId="3" borderId="17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2" fillId="4" borderId="17" xfId="0" applyFont="1" applyFill="1" applyBorder="1" applyAlignment="1">
      <alignment horizontal="left" vertical="center"/>
    </xf>
    <xf numFmtId="3" fontId="2" fillId="4" borderId="17" xfId="0" applyNumberFormat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vertical="center"/>
    </xf>
    <xf numFmtId="166" fontId="2" fillId="3" borderId="17" xfId="1" applyNumberFormat="1" applyFont="1" applyFill="1" applyBorder="1" applyAlignment="1">
      <alignment horizontal="center" vertical="center"/>
    </xf>
    <xf numFmtId="9" fontId="2" fillId="4" borderId="17" xfId="1" applyFont="1" applyFill="1" applyBorder="1" applyAlignment="1">
      <alignment horizontal="center" vertical="center"/>
    </xf>
    <xf numFmtId="166" fontId="2" fillId="4" borderId="17" xfId="1" applyNumberFormat="1" applyFont="1" applyFill="1" applyBorder="1" applyAlignment="1">
      <alignment horizontal="center" vertical="center"/>
    </xf>
    <xf numFmtId="0" fontId="2" fillId="5" borderId="0" xfId="0" applyFont="1" applyFill="1" applyAlignment="1">
      <alignment vertical="center"/>
    </xf>
    <xf numFmtId="167" fontId="2" fillId="3" borderId="17" xfId="0" applyNumberFormat="1" applyFont="1" applyFill="1" applyBorder="1" applyAlignment="1">
      <alignment horizontal="center" vertical="center"/>
    </xf>
    <xf numFmtId="167" fontId="2" fillId="4" borderId="17" xfId="0" applyNumberFormat="1" applyFont="1" applyFill="1" applyBorder="1" applyAlignment="1">
      <alignment horizontal="center" vertical="center"/>
    </xf>
    <xf numFmtId="3" fontId="2" fillId="3" borderId="29" xfId="0" applyNumberFormat="1" applyFont="1" applyFill="1" applyBorder="1" applyAlignment="1">
      <alignment horizontal="center" vertical="center"/>
    </xf>
    <xf numFmtId="3" fontId="2" fillId="4" borderId="29" xfId="0" applyNumberFormat="1" applyFont="1" applyFill="1" applyBorder="1" applyAlignment="1">
      <alignment horizontal="center" vertical="center"/>
    </xf>
    <xf numFmtId="167" fontId="2" fillId="2" borderId="26" xfId="0" applyNumberFormat="1" applyFont="1" applyFill="1" applyBorder="1" applyAlignment="1">
      <alignment horizontal="center" vertical="center"/>
    </xf>
    <xf numFmtId="3" fontId="2" fillId="3" borderId="26" xfId="0" applyNumberFormat="1" applyFont="1" applyFill="1" applyBorder="1" applyAlignment="1">
      <alignment horizontal="center" vertical="center"/>
    </xf>
    <xf numFmtId="3" fontId="2" fillId="2" borderId="26" xfId="0" applyNumberFormat="1" applyFont="1" applyFill="1" applyBorder="1" applyAlignment="1">
      <alignment horizontal="center" vertical="center"/>
    </xf>
    <xf numFmtId="166" fontId="2" fillId="3" borderId="26" xfId="1" applyNumberFormat="1" applyFont="1" applyFill="1" applyBorder="1" applyAlignment="1">
      <alignment horizontal="center" vertical="center"/>
    </xf>
    <xf numFmtId="166" fontId="2" fillId="2" borderId="26" xfId="1" applyNumberFormat="1" applyFont="1" applyFill="1" applyBorder="1" applyAlignment="1">
      <alignment horizontal="center" vertical="center"/>
    </xf>
    <xf numFmtId="167" fontId="2" fillId="3" borderId="26" xfId="0" applyNumberFormat="1" applyFont="1" applyFill="1" applyBorder="1" applyAlignment="1">
      <alignment horizontal="center" vertical="center"/>
    </xf>
    <xf numFmtId="167" fontId="4" fillId="2" borderId="28" xfId="0" applyNumberFormat="1" applyFont="1" applyFill="1" applyBorder="1" applyAlignment="1">
      <alignment horizontal="center" vertical="center"/>
    </xf>
    <xf numFmtId="166" fontId="4" fillId="2" borderId="28" xfId="1" applyNumberFormat="1" applyFont="1" applyFill="1" applyBorder="1" applyAlignment="1">
      <alignment horizontal="center" vertical="center"/>
    </xf>
    <xf numFmtId="3" fontId="4" fillId="2" borderId="28" xfId="0" applyNumberFormat="1" applyFont="1" applyFill="1" applyBorder="1" applyAlignment="1">
      <alignment horizontal="center" vertical="center"/>
    </xf>
    <xf numFmtId="166" fontId="2" fillId="2" borderId="0" xfId="0" applyNumberFormat="1" applyFont="1" applyFill="1" applyAlignment="1">
      <alignment vertical="center"/>
    </xf>
    <xf numFmtId="2" fontId="11" fillId="2" borderId="0" xfId="1" applyNumberFormat="1" applyFont="1" applyFill="1" applyAlignment="1">
      <alignment horizontal="center"/>
    </xf>
    <xf numFmtId="2" fontId="2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vertical="center"/>
    </xf>
    <xf numFmtId="0" fontId="4" fillId="2" borderId="30" xfId="0" applyFont="1" applyFill="1" applyBorder="1" applyAlignment="1">
      <alignment horizontal="center" vertical="center"/>
    </xf>
    <xf numFmtId="167" fontId="4" fillId="0" borderId="30" xfId="0" applyNumberFormat="1" applyFont="1" applyBorder="1" applyAlignment="1">
      <alignment horizontal="center" vertical="center"/>
    </xf>
    <xf numFmtId="166" fontId="2" fillId="2" borderId="31" xfId="1" applyNumberFormat="1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166" fontId="4" fillId="0" borderId="1" xfId="1" applyNumberFormat="1" applyFont="1" applyFill="1" applyBorder="1" applyAlignment="1">
      <alignment horizontal="center" vertical="center"/>
    </xf>
    <xf numFmtId="166" fontId="4" fillId="0" borderId="10" xfId="1" applyNumberFormat="1" applyFont="1" applyFill="1" applyBorder="1" applyAlignment="1">
      <alignment horizontal="center" vertical="center"/>
    </xf>
    <xf numFmtId="166" fontId="4" fillId="2" borderId="10" xfId="1" applyNumberFormat="1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5" fillId="2" borderId="2" xfId="0" applyFont="1" applyFill="1" applyBorder="1" applyAlignment="1">
      <alignment horizontal="center" vertical="center" textRotation="90"/>
    </xf>
    <xf numFmtId="0" fontId="5" fillId="2" borderId="3" xfId="0" applyFont="1" applyFill="1" applyBorder="1" applyAlignment="1">
      <alignment horizontal="center" vertical="center" textRotation="90"/>
    </xf>
    <xf numFmtId="0" fontId="5" fillId="2" borderId="4" xfId="0" applyFont="1" applyFill="1" applyBorder="1" applyAlignment="1">
      <alignment horizontal="center" vertical="center" textRotation="90"/>
    </xf>
    <xf numFmtId="0" fontId="10" fillId="2" borderId="0" xfId="0" applyFont="1" applyFill="1" applyAlignment="1">
      <alignment horizontal="center" vertical="center"/>
    </xf>
    <xf numFmtId="9" fontId="5" fillId="2" borderId="19" xfId="1" applyFont="1" applyFill="1" applyBorder="1" applyAlignment="1">
      <alignment horizontal="center" vertical="center"/>
    </xf>
    <xf numFmtId="9" fontId="5" fillId="2" borderId="7" xfId="1" applyFont="1" applyFill="1" applyBorder="1" applyAlignment="1">
      <alignment horizontal="center" vertical="center"/>
    </xf>
    <xf numFmtId="9" fontId="5" fillId="2" borderId="20" xfId="1" applyFont="1" applyFill="1" applyBorder="1" applyAlignment="1">
      <alignment horizontal="center" vertical="center"/>
    </xf>
    <xf numFmtId="0" fontId="0" fillId="6" borderId="0" xfId="0" applyFill="1"/>
    <xf numFmtId="0" fontId="6" fillId="2" borderId="0" xfId="0" applyFont="1" applyFill="1" applyAlignment="1">
      <alignment horizontal="left" wrapText="1"/>
    </xf>
    <xf numFmtId="0" fontId="0" fillId="2" borderId="0" xfId="0" applyFill="1" applyAlignment="1">
      <alignment horizontal="left" wrapText="1"/>
    </xf>
    <xf numFmtId="0" fontId="12" fillId="2" borderId="0" xfId="0" applyFont="1" applyFill="1" applyAlignment="1">
      <alignment horizontal="left" wrapText="1"/>
    </xf>
    <xf numFmtId="0" fontId="15" fillId="2" borderId="8" xfId="0" applyFont="1" applyFill="1" applyBorder="1"/>
    <xf numFmtId="0" fontId="0" fillId="2" borderId="8" xfId="0" applyFill="1" applyBorder="1"/>
    <xf numFmtId="0" fontId="13" fillId="7" borderId="33" xfId="2" applyFill="1" applyBorder="1" applyAlignment="1">
      <alignment horizontal="center" vertical="center"/>
    </xf>
    <xf numFmtId="0" fontId="13" fillId="2" borderId="0" xfId="2" applyFill="1" applyBorder="1" applyAlignment="1">
      <alignment horizontal="center" vertical="center"/>
    </xf>
    <xf numFmtId="0" fontId="6" fillId="2" borderId="0" xfId="0" applyFont="1" applyFill="1"/>
    <xf numFmtId="0" fontId="13" fillId="7" borderId="34" xfId="2" applyFill="1" applyBorder="1" applyAlignment="1">
      <alignment horizontal="center" vertical="center"/>
    </xf>
    <xf numFmtId="0" fontId="13" fillId="7" borderId="35" xfId="2" applyFill="1" applyBorder="1" applyAlignment="1">
      <alignment horizontal="center" vertical="center"/>
    </xf>
    <xf numFmtId="0" fontId="13" fillId="8" borderId="33" xfId="2" applyFill="1" applyBorder="1" applyAlignment="1">
      <alignment horizontal="center" vertical="center"/>
    </xf>
    <xf numFmtId="0" fontId="13" fillId="8" borderId="34" xfId="2" applyFill="1" applyBorder="1" applyAlignment="1">
      <alignment horizontal="center" vertical="center"/>
    </xf>
    <xf numFmtId="0" fontId="13" fillId="8" borderId="35" xfId="2" applyFill="1" applyBorder="1" applyAlignment="1">
      <alignment horizontal="center" vertical="center"/>
    </xf>
    <xf numFmtId="0" fontId="0" fillId="2" borderId="5" xfId="0" applyFill="1" applyBorder="1"/>
    <xf numFmtId="0" fontId="13" fillId="9" borderId="33" xfId="2" applyFill="1" applyBorder="1" applyAlignment="1">
      <alignment horizontal="center" vertical="center"/>
    </xf>
    <xf numFmtId="0" fontId="13" fillId="9" borderId="34" xfId="2" applyFill="1" applyBorder="1" applyAlignment="1">
      <alignment horizontal="center" vertical="center"/>
    </xf>
    <xf numFmtId="0" fontId="13" fillId="9" borderId="35" xfId="2" applyFill="1" applyBorder="1" applyAlignment="1">
      <alignment horizontal="center" vertical="center"/>
    </xf>
    <xf numFmtId="0" fontId="16" fillId="2" borderId="0" xfId="0" applyFont="1" applyFill="1"/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CC99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1_Nacionalidad y residencia'!AP14"/><Relationship Id="rId3" Type="http://schemas.openxmlformats.org/officeDocument/2006/relationships/image" Target="cid:1772an$IN338013403703110@cgn133" TargetMode="External"/><Relationship Id="rId7" Type="http://schemas.openxmlformats.org/officeDocument/2006/relationships/hyperlink" Target="#'1_Nacionalidad y residencia'!AP28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hyperlink" Target="#'1_Nacionalidad y residencia'!AP8"/><Relationship Id="rId5" Type="http://schemas.openxmlformats.org/officeDocument/2006/relationships/hyperlink" Target="#'1_Nacionalidad y residencia'!AP34"/><Relationship Id="rId10" Type="http://schemas.openxmlformats.org/officeDocument/2006/relationships/hyperlink" Target="#'1_Nacionalidad y residencia'!AP31"/><Relationship Id="rId4" Type="http://schemas.openxmlformats.org/officeDocument/2006/relationships/image" Target="../media/image3.emf"/><Relationship Id="rId9" Type="http://schemas.openxmlformats.org/officeDocument/2006/relationships/hyperlink" Target="#'1_Nacionalidad y residencia'!AP1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3502026</xdr:colOff>
      <xdr:row>2</xdr:row>
      <xdr:rowOff>89647</xdr:rowOff>
    </xdr:from>
    <xdr:to>
      <xdr:col>3</xdr:col>
      <xdr:colOff>4702176</xdr:colOff>
      <xdr:row>5</xdr:row>
      <xdr:rowOff>29881</xdr:rowOff>
    </xdr:to>
    <xdr:sp macro="" textlink="">
      <xdr:nvSpPr>
        <xdr:cNvPr id="2" name="34 CuadroTexto">
          <a:extLst>
            <a:ext uri="{FF2B5EF4-FFF2-40B4-BE49-F238E27FC236}">
              <a16:creationId xmlns:a16="http://schemas.microsoft.com/office/drawing/2014/main" id="{3CC4BD41-93E1-4A01-A2E5-01882B8D2AE1}"/>
            </a:ext>
          </a:extLst>
        </xdr:cNvPr>
        <xdr:cNvSpPr txBox="1"/>
      </xdr:nvSpPr>
      <xdr:spPr>
        <a:xfrm>
          <a:off x="5165726" y="457947"/>
          <a:ext cx="1200150" cy="49268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s-ES" sz="1100"/>
            <a:t>Compraventa</a:t>
          </a:r>
        </a:p>
        <a:p>
          <a:pPr algn="ctr"/>
          <a:r>
            <a:rPr lang="es-ES" sz="1100"/>
            <a:t>de vivienda total</a:t>
          </a:r>
        </a:p>
      </xdr:txBody>
    </xdr:sp>
    <xdr:clientData/>
  </xdr:twoCellAnchor>
  <xdr:twoCellAnchor editAs="oneCell">
    <xdr:from>
      <xdr:col>1</xdr:col>
      <xdr:colOff>87934</xdr:colOff>
      <xdr:row>2</xdr:row>
      <xdr:rowOff>86360</xdr:rowOff>
    </xdr:from>
    <xdr:to>
      <xdr:col>3</xdr:col>
      <xdr:colOff>1029639</xdr:colOff>
      <xdr:row>6</xdr:row>
      <xdr:rowOff>37465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B5C1DF1C-C056-46EF-AA78-8AB751DFB10F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8034" y="454660"/>
          <a:ext cx="1811655" cy="67818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4078776</xdr:colOff>
      <xdr:row>9</xdr:row>
      <xdr:rowOff>154720</xdr:rowOff>
    </xdr:from>
    <xdr:to>
      <xdr:col>3</xdr:col>
      <xdr:colOff>6331121</xdr:colOff>
      <xdr:row>11</xdr:row>
      <xdr:rowOff>132861</xdr:rowOff>
    </xdr:to>
    <xdr:sp macro="" textlink="">
      <xdr:nvSpPr>
        <xdr:cNvPr id="4" name="Cuadro de texto 3">
          <a:extLst>
            <a:ext uri="{FF2B5EF4-FFF2-40B4-BE49-F238E27FC236}">
              <a16:creationId xmlns:a16="http://schemas.microsoft.com/office/drawing/2014/main" id="{56D0AF09-6CAE-430B-94A8-39C52DF85C87}"/>
            </a:ext>
          </a:extLst>
        </xdr:cNvPr>
        <xdr:cNvSpPr txBox="1">
          <a:spLocks noChangeArrowheads="1"/>
        </xdr:cNvSpPr>
      </xdr:nvSpPr>
      <xdr:spPr bwMode="auto">
        <a:xfrm>
          <a:off x="5742476" y="1812070"/>
          <a:ext cx="2252345" cy="346441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lnSpc>
              <a:spcPct val="115000"/>
            </a:lnSpc>
            <a:spcAft>
              <a:spcPts val="1000"/>
            </a:spcAft>
          </a:pPr>
          <a:r>
            <a:rPr lang="es-ES" sz="1400" b="1" u="sng">
              <a:solidFill>
                <a:srgbClr val="336699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NOTA INTRODUCTORIA</a:t>
          </a:r>
          <a:endParaRPr lang="es-ES" sz="14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</xdr:col>
      <xdr:colOff>77355</xdr:colOff>
      <xdr:row>3</xdr:row>
      <xdr:rowOff>596</xdr:rowOff>
    </xdr:from>
    <xdr:to>
      <xdr:col>6</xdr:col>
      <xdr:colOff>584085</xdr:colOff>
      <xdr:row>5</xdr:row>
      <xdr:rowOff>122253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C4B1491D-BF9B-4412-8A3C-2EA43A4C0C3B}"/>
            </a:ext>
          </a:extLst>
        </xdr:cNvPr>
        <xdr:cNvGrpSpPr/>
      </xdr:nvGrpSpPr>
      <xdr:grpSpPr>
        <a:xfrm>
          <a:off x="11018681" y="547248"/>
          <a:ext cx="2110381" cy="489267"/>
          <a:chOff x="11012055" y="427884"/>
          <a:chExt cx="2103755" cy="478234"/>
        </a:xfrm>
      </xdr:grpSpPr>
      <xdr:sp macro="" textlink="">
        <xdr:nvSpPr>
          <xdr:cNvPr id="6" name="Cuadro de texto 3">
            <a:extLst>
              <a:ext uri="{FF2B5EF4-FFF2-40B4-BE49-F238E27FC236}">
                <a16:creationId xmlns:a16="http://schemas.microsoft.com/office/drawing/2014/main" id="{0C8A3D4B-8CD5-4171-FF16-AB57BA1DC684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169650" y="741294"/>
            <a:ext cx="1753870" cy="16482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rot="0" vert="horz" wrap="square" lIns="91440" tIns="45720" rIns="91440" bIns="45720" anchor="t" anchorCtr="0" upright="1">
            <a:spAutoFit/>
          </a:bodyPr>
          <a:lstStyle/>
          <a:p>
            <a:pPr algn="ctr">
              <a:lnSpc>
                <a:spcPct val="115000"/>
              </a:lnSpc>
              <a:spcAft>
                <a:spcPts val="1000"/>
              </a:spcAft>
            </a:pPr>
            <a:r>
              <a:rPr lang="es-ES" sz="1100" b="1" u="sng">
                <a:solidFill>
                  <a:srgbClr val="336699"/>
                </a:solidFill>
                <a:effectLst/>
                <a:latin typeface="Arial" panose="020B0604020202020204" pitchFamily="34" charset="0"/>
                <a:ea typeface="Calibri" panose="020F0502020204030204" pitchFamily="34" charset="0"/>
                <a:cs typeface="Times New Roman" panose="02020603050405020304" pitchFamily="18" charset="0"/>
              </a:rPr>
              <a:t>www.cienotariado.org</a:t>
            </a:r>
            <a:endParaRPr lang="es-ES" sz="1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endParaRPr>
          </a:p>
        </xdr:txBody>
      </xdr:sp>
      <xdr:pic>
        <xdr:nvPicPr>
          <xdr:cNvPr id="7" name="Imagen 7">
            <a:extLst>
              <a:ext uri="{FF2B5EF4-FFF2-40B4-BE49-F238E27FC236}">
                <a16:creationId xmlns:a16="http://schemas.microsoft.com/office/drawing/2014/main" id="{5B8D2DB5-DBC2-8B5C-DAAC-E237F9AE9761}"/>
              </a:ext>
            </a:extLst>
          </xdr:cNvPr>
          <xdr:cNvPicPr/>
        </xdr:nvPicPr>
        <xdr:blipFill>
          <a:blip xmlns:r="http://schemas.openxmlformats.org/officeDocument/2006/relationships" r:embed="rId2" r:link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012055" y="427884"/>
            <a:ext cx="2103755" cy="372515"/>
          </a:xfrm>
          <a:prstGeom prst="rect">
            <a:avLst/>
          </a:prstGeom>
          <a:noFill/>
          <a:ln>
            <a:noFill/>
          </a:ln>
        </xdr:spPr>
      </xdr:pic>
    </xdr:grpSp>
    <xdr:clientData/>
  </xdr:twoCellAnchor>
  <xdr:twoCellAnchor editAs="oneCell">
    <xdr:from>
      <xdr:col>1</xdr:col>
      <xdr:colOff>6350</xdr:colOff>
      <xdr:row>53</xdr:row>
      <xdr:rowOff>171450</xdr:rowOff>
    </xdr:from>
    <xdr:to>
      <xdr:col>3</xdr:col>
      <xdr:colOff>4724399</xdr:colOff>
      <xdr:row>61</xdr:row>
      <xdr:rowOff>74641</xdr:rowOff>
    </xdr:to>
    <xdr:pic>
      <xdr:nvPicPr>
        <xdr:cNvPr id="8" name="Imagen 8">
          <a:extLst>
            <a:ext uri="{FF2B5EF4-FFF2-40B4-BE49-F238E27FC236}">
              <a16:creationId xmlns:a16="http://schemas.microsoft.com/office/drawing/2014/main" id="{3A7C674D-D790-472E-981A-302D38AED25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809" t="61984" r="18515"/>
        <a:stretch/>
      </xdr:blipFill>
      <xdr:spPr bwMode="auto">
        <a:xfrm>
          <a:off x="806450" y="8947150"/>
          <a:ext cx="5581649" cy="13509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3502603</xdr:colOff>
      <xdr:row>6</xdr:row>
      <xdr:rowOff>172927</xdr:rowOff>
    </xdr:from>
    <xdr:to>
      <xdr:col>3</xdr:col>
      <xdr:colOff>4704440</xdr:colOff>
      <xdr:row>8</xdr:row>
      <xdr:rowOff>27095</xdr:rowOff>
    </xdr:to>
    <xdr:sp macro="" textlink="'[1]1_Nacionalidad y residencia'!V34">
      <xdr:nvSpPr>
        <xdr:cNvPr id="9" name="3 Rectángulo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5F39775-5053-4F29-B3F2-B1533997F41E}"/>
            </a:ext>
          </a:extLst>
        </xdr:cNvPr>
        <xdr:cNvSpPr/>
      </xdr:nvSpPr>
      <xdr:spPr>
        <a:xfrm>
          <a:off x="5166303" y="1277827"/>
          <a:ext cx="1201837" cy="222468"/>
        </a:xfrm>
        <a:prstGeom prst="rect">
          <a:avLst/>
        </a:prstGeom>
        <a:solidFill>
          <a:srgbClr val="29235C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marL="0" indent="0" algn="ctr"/>
          <a:r>
            <a:rPr lang="en-US" sz="1100" b="0" i="0" u="none" strike="noStrike">
              <a:solidFill>
                <a:schemeClr val="bg1"/>
              </a:solidFill>
              <a:latin typeface="Times New Roman"/>
              <a:ea typeface="+mn-ea"/>
              <a:cs typeface="Times New Roman"/>
            </a:rPr>
            <a:t>7,6%</a:t>
          </a:r>
          <a:endParaRPr lang="es-ES" sz="1100" b="1">
            <a:solidFill>
              <a:schemeClr val="bg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4762333</xdr:colOff>
      <xdr:row>5</xdr:row>
      <xdr:rowOff>10535</xdr:rowOff>
    </xdr:from>
    <xdr:to>
      <xdr:col>3</xdr:col>
      <xdr:colOff>5954645</xdr:colOff>
      <xdr:row>6</xdr:row>
      <xdr:rowOff>48853</xdr:rowOff>
    </xdr:to>
    <xdr:sp macro="" textlink="'[1]1_Nacionalidad y residencia'!V8">
      <xdr:nvSpPr>
        <xdr:cNvPr id="10" name="4 Rectángulo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A0DC32C3-4FDB-4E87-AA84-2C71EB0A7862}"/>
            </a:ext>
          </a:extLst>
        </xdr:cNvPr>
        <xdr:cNvSpPr/>
      </xdr:nvSpPr>
      <xdr:spPr>
        <a:xfrm>
          <a:off x="6426033" y="931285"/>
          <a:ext cx="1192312" cy="222468"/>
        </a:xfrm>
        <a:prstGeom prst="rect">
          <a:avLst/>
        </a:prstGeom>
        <a:solidFill>
          <a:srgbClr val="29235C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marL="0" indent="0" algn="ctr"/>
          <a:r>
            <a:rPr lang="en-US" sz="1100" b="0" i="0" u="none" strike="noStrike">
              <a:solidFill>
                <a:schemeClr val="bg1"/>
              </a:solidFill>
              <a:latin typeface="Times New Roman"/>
              <a:ea typeface="Calibri"/>
              <a:cs typeface="Times New Roman"/>
            </a:rPr>
            <a:t>71.155</a:t>
          </a:r>
          <a:endParaRPr lang="es-ES" sz="1100" b="1">
            <a:solidFill>
              <a:schemeClr val="bg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4759440</xdr:colOff>
      <xdr:row>6</xdr:row>
      <xdr:rowOff>172927</xdr:rowOff>
    </xdr:from>
    <xdr:to>
      <xdr:col>3</xdr:col>
      <xdr:colOff>5954927</xdr:colOff>
      <xdr:row>8</xdr:row>
      <xdr:rowOff>27095</xdr:rowOff>
    </xdr:to>
    <xdr:sp macro="" textlink="'[1]1_Nacionalidad y residencia'!V28">
      <xdr:nvSpPr>
        <xdr:cNvPr id="11" name="5 Rectángulo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B541EBAD-92DE-4764-8FE0-558BF5FF5521}"/>
            </a:ext>
          </a:extLst>
        </xdr:cNvPr>
        <xdr:cNvSpPr/>
      </xdr:nvSpPr>
      <xdr:spPr>
        <a:xfrm>
          <a:off x="6423140" y="1277827"/>
          <a:ext cx="1195487" cy="222468"/>
        </a:xfrm>
        <a:prstGeom prst="rect">
          <a:avLst/>
        </a:prstGeom>
        <a:solidFill>
          <a:srgbClr val="29235C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marL="0" indent="0" algn="ctr"/>
          <a:r>
            <a:rPr lang="en-US" sz="1100" b="0" i="0" u="none" strike="noStrike">
              <a:solidFill>
                <a:schemeClr val="bg1"/>
              </a:solidFill>
              <a:latin typeface="Times New Roman"/>
              <a:ea typeface="+mn-ea"/>
              <a:cs typeface="Times New Roman"/>
            </a:rPr>
            <a:t>2,0%</a:t>
          </a:r>
          <a:endParaRPr lang="es-ES" sz="1100" b="1">
            <a:solidFill>
              <a:schemeClr val="bg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3505497</xdr:colOff>
      <xdr:row>5</xdr:row>
      <xdr:rowOff>10535</xdr:rowOff>
    </xdr:from>
    <xdr:to>
      <xdr:col>3</xdr:col>
      <xdr:colOff>4707334</xdr:colOff>
      <xdr:row>6</xdr:row>
      <xdr:rowOff>48853</xdr:rowOff>
    </xdr:to>
    <xdr:sp macro="" textlink="'[1]1_Nacionalidad y residencia'!U14">
      <xdr:nvSpPr>
        <xdr:cNvPr id="12" name="6 Rectángulo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512F43E0-82E4-4C3C-8E4C-28287CCF667F}"/>
            </a:ext>
          </a:extLst>
        </xdr:cNvPr>
        <xdr:cNvSpPr/>
      </xdr:nvSpPr>
      <xdr:spPr>
        <a:xfrm>
          <a:off x="5169197" y="931285"/>
          <a:ext cx="1201837" cy="222468"/>
        </a:xfrm>
        <a:prstGeom prst="rect">
          <a:avLst/>
        </a:prstGeom>
        <a:solidFill>
          <a:srgbClr val="29235C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marL="0" indent="0" algn="ctr"/>
          <a:r>
            <a:rPr lang="es-ES" sz="1100" b="0">
              <a:solidFill>
                <a:schemeClr val="bg1"/>
              </a:solidFill>
              <a:latin typeface="+mn-lt"/>
              <a:ea typeface="+mn-ea"/>
              <a:cs typeface="+mn-cs"/>
            </a:rPr>
            <a:t>369.418</a:t>
          </a:r>
        </a:p>
      </xdr:txBody>
    </xdr:sp>
    <xdr:clientData/>
  </xdr:twoCellAnchor>
  <xdr:twoCellAnchor>
    <xdr:from>
      <xdr:col>3</xdr:col>
      <xdr:colOff>6020054</xdr:colOff>
      <xdr:row>5</xdr:row>
      <xdr:rowOff>10535</xdr:rowOff>
    </xdr:from>
    <xdr:to>
      <xdr:col>3</xdr:col>
      <xdr:colOff>7212366</xdr:colOff>
      <xdr:row>6</xdr:row>
      <xdr:rowOff>48853</xdr:rowOff>
    </xdr:to>
    <xdr:sp macro="" textlink="'[1]1_Nacionalidad y residencia'!V11">
      <xdr:nvSpPr>
        <xdr:cNvPr id="13" name="8 Rectángulo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88D8FCA9-C500-4CEF-ACF2-4C4CCED53621}"/>
            </a:ext>
          </a:extLst>
        </xdr:cNvPr>
        <xdr:cNvSpPr/>
      </xdr:nvSpPr>
      <xdr:spPr>
        <a:xfrm>
          <a:off x="7683754" y="931285"/>
          <a:ext cx="1192312" cy="222468"/>
        </a:xfrm>
        <a:prstGeom prst="rect">
          <a:avLst/>
        </a:prstGeom>
        <a:solidFill>
          <a:srgbClr val="29235C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marL="0" indent="0" algn="ctr"/>
          <a:r>
            <a:rPr lang="en-US" sz="1100" b="0" i="0" u="none" strike="noStrike">
              <a:solidFill>
                <a:schemeClr val="bg1"/>
              </a:solidFill>
              <a:latin typeface="Times New Roman"/>
              <a:ea typeface="+mn-ea"/>
              <a:cs typeface="Times New Roman"/>
            </a:rPr>
            <a:t>298.263</a:t>
          </a:r>
          <a:endParaRPr lang="es-ES" sz="1100" b="1">
            <a:solidFill>
              <a:schemeClr val="bg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6013194</xdr:colOff>
      <xdr:row>6</xdr:row>
      <xdr:rowOff>174971</xdr:rowOff>
    </xdr:from>
    <xdr:to>
      <xdr:col>3</xdr:col>
      <xdr:colOff>7209830</xdr:colOff>
      <xdr:row>8</xdr:row>
      <xdr:rowOff>25503</xdr:rowOff>
    </xdr:to>
    <xdr:sp macro="" textlink="'[1]1_Nacionalidad y residencia'!V31">
      <xdr:nvSpPr>
        <xdr:cNvPr id="14" name="22 Rectángulo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235C60C0-14AF-494F-BC3C-BAD16ADDB067}"/>
            </a:ext>
          </a:extLst>
        </xdr:cNvPr>
        <xdr:cNvSpPr/>
      </xdr:nvSpPr>
      <xdr:spPr>
        <a:xfrm>
          <a:off x="7676894" y="1279871"/>
          <a:ext cx="1196636" cy="218832"/>
        </a:xfrm>
        <a:prstGeom prst="rect">
          <a:avLst/>
        </a:prstGeom>
        <a:solidFill>
          <a:srgbClr val="29235C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i="0" u="none" strike="noStrike" noProof="0">
              <a:solidFill>
                <a:schemeClr val="bg1"/>
              </a:solidFill>
              <a:latin typeface="Times New Roman"/>
              <a:ea typeface="+mn-ea"/>
              <a:cs typeface="Times New Roman"/>
            </a:rPr>
            <a:t>9,1%</a:t>
          </a:r>
          <a:endParaRPr lang="es-ES" sz="1100" b="1" noProof="0">
            <a:solidFill>
              <a:schemeClr val="bg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3314707</xdr:colOff>
      <xdr:row>0</xdr:row>
      <xdr:rowOff>95251</xdr:rowOff>
    </xdr:from>
    <xdr:to>
      <xdr:col>3</xdr:col>
      <xdr:colOff>7343913</xdr:colOff>
      <xdr:row>2</xdr:row>
      <xdr:rowOff>0</xdr:rowOff>
    </xdr:to>
    <xdr:sp macro="" textlink="">
      <xdr:nvSpPr>
        <xdr:cNvPr id="15" name="34 CuadroTexto">
          <a:extLst>
            <a:ext uri="{FF2B5EF4-FFF2-40B4-BE49-F238E27FC236}">
              <a16:creationId xmlns:a16="http://schemas.microsoft.com/office/drawing/2014/main" id="{07045C2F-D540-45F7-9CBD-FA6CBA56A0BF}"/>
            </a:ext>
          </a:extLst>
        </xdr:cNvPr>
        <xdr:cNvSpPr txBox="1"/>
      </xdr:nvSpPr>
      <xdr:spPr>
        <a:xfrm>
          <a:off x="4978407" y="95251"/>
          <a:ext cx="4029206" cy="27304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s-ES" sz="1200" b="1"/>
            <a:t>Datos de operaciones</a:t>
          </a:r>
          <a:r>
            <a:rPr lang="es-ES" sz="1200" b="1" baseline="0"/>
            <a:t> de extranjeros</a:t>
          </a:r>
          <a:r>
            <a:rPr lang="es-ES" sz="1200" b="1"/>
            <a:t> y nacionales</a:t>
          </a:r>
          <a:r>
            <a:rPr lang="es-ES" sz="1200" b="1" baseline="0"/>
            <a:t> </a:t>
          </a:r>
          <a:r>
            <a:rPr lang="es-ES" sz="1200" b="1"/>
            <a:t>en</a:t>
          </a:r>
          <a:r>
            <a:rPr lang="es-ES" sz="1200" b="1" baseline="0"/>
            <a:t> 1S25</a:t>
          </a:r>
          <a:endParaRPr lang="es-ES" sz="1200" b="1"/>
        </a:p>
      </xdr:txBody>
    </xdr:sp>
    <xdr:clientData/>
  </xdr:twoCellAnchor>
  <xdr:twoCellAnchor>
    <xdr:from>
      <xdr:col>3</xdr:col>
      <xdr:colOff>2381250</xdr:colOff>
      <xdr:row>4</xdr:row>
      <xdr:rowOff>171450</xdr:rowOff>
    </xdr:from>
    <xdr:to>
      <xdr:col>3</xdr:col>
      <xdr:colOff>3581400</xdr:colOff>
      <xdr:row>6</xdr:row>
      <xdr:rowOff>49712</xdr:rowOff>
    </xdr:to>
    <xdr:sp macro="" textlink="">
      <xdr:nvSpPr>
        <xdr:cNvPr id="16" name="34 CuadroTexto">
          <a:extLst>
            <a:ext uri="{FF2B5EF4-FFF2-40B4-BE49-F238E27FC236}">
              <a16:creationId xmlns:a16="http://schemas.microsoft.com/office/drawing/2014/main" id="{DCA00F1B-1463-4CA4-98BE-8103A1D85207}"/>
            </a:ext>
          </a:extLst>
        </xdr:cNvPr>
        <xdr:cNvSpPr txBox="1"/>
      </xdr:nvSpPr>
      <xdr:spPr>
        <a:xfrm>
          <a:off x="4044950" y="908050"/>
          <a:ext cx="1200150" cy="24656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s-ES" sz="1100"/>
            <a:t>Niveles</a:t>
          </a:r>
        </a:p>
      </xdr:txBody>
    </xdr:sp>
    <xdr:clientData/>
  </xdr:twoCellAnchor>
  <xdr:twoCellAnchor>
    <xdr:from>
      <xdr:col>3</xdr:col>
      <xdr:colOff>2498724</xdr:colOff>
      <xdr:row>6</xdr:row>
      <xdr:rowOff>38098</xdr:rowOff>
    </xdr:from>
    <xdr:to>
      <xdr:col>3</xdr:col>
      <xdr:colOff>3498849</xdr:colOff>
      <xdr:row>8</xdr:row>
      <xdr:rowOff>174624</xdr:rowOff>
    </xdr:to>
    <xdr:sp macro="" textlink="">
      <xdr:nvSpPr>
        <xdr:cNvPr id="17" name="34 CuadroTexto">
          <a:extLst>
            <a:ext uri="{FF2B5EF4-FFF2-40B4-BE49-F238E27FC236}">
              <a16:creationId xmlns:a16="http://schemas.microsoft.com/office/drawing/2014/main" id="{87600882-CCCA-4996-A1B0-71FB70E40244}"/>
            </a:ext>
          </a:extLst>
        </xdr:cNvPr>
        <xdr:cNvSpPr txBox="1"/>
      </xdr:nvSpPr>
      <xdr:spPr>
        <a:xfrm>
          <a:off x="4162424" y="1142998"/>
          <a:ext cx="1000125" cy="5048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s-ES" sz="1100"/>
            <a:t>Variación int. vs</a:t>
          </a:r>
          <a:r>
            <a:rPr lang="es-ES" sz="1100" baseline="0"/>
            <a:t> 1S24</a:t>
          </a:r>
          <a:endParaRPr lang="es-ES" sz="1100"/>
        </a:p>
      </xdr:txBody>
    </xdr:sp>
    <xdr:clientData/>
  </xdr:twoCellAnchor>
  <xdr:twoCellAnchor>
    <xdr:from>
      <xdr:col>3</xdr:col>
      <xdr:colOff>4752603</xdr:colOff>
      <xdr:row>2</xdr:row>
      <xdr:rowOff>89648</xdr:rowOff>
    </xdr:from>
    <xdr:to>
      <xdr:col>3</xdr:col>
      <xdr:colOff>5952753</xdr:colOff>
      <xdr:row>5</xdr:row>
      <xdr:rowOff>7471</xdr:rowOff>
    </xdr:to>
    <xdr:sp macro="" textlink="">
      <xdr:nvSpPr>
        <xdr:cNvPr id="18" name="34 CuadroTexto">
          <a:extLst>
            <a:ext uri="{FF2B5EF4-FFF2-40B4-BE49-F238E27FC236}">
              <a16:creationId xmlns:a16="http://schemas.microsoft.com/office/drawing/2014/main" id="{1D140B11-825A-4C35-B2BF-F0C702B245EF}"/>
            </a:ext>
          </a:extLst>
        </xdr:cNvPr>
        <xdr:cNvSpPr txBox="1"/>
      </xdr:nvSpPr>
      <xdr:spPr>
        <a:xfrm>
          <a:off x="6416303" y="457948"/>
          <a:ext cx="1200150" cy="47027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s-ES" sz="1100"/>
            <a:t>Compraventa</a:t>
          </a:r>
        </a:p>
        <a:p>
          <a:pPr algn="ctr"/>
          <a:r>
            <a:rPr lang="es-ES" sz="1100"/>
            <a:t>de </a:t>
          </a:r>
          <a:r>
            <a:rPr lang="es-ES" sz="1100" baseline="0"/>
            <a:t>extranjeros</a:t>
          </a:r>
          <a:endParaRPr lang="es-ES" sz="1100"/>
        </a:p>
      </xdr:txBody>
    </xdr:sp>
    <xdr:clientData/>
  </xdr:twoCellAnchor>
  <xdr:twoCellAnchor>
    <xdr:from>
      <xdr:col>3</xdr:col>
      <xdr:colOff>6003179</xdr:colOff>
      <xdr:row>2</xdr:row>
      <xdr:rowOff>89647</xdr:rowOff>
    </xdr:from>
    <xdr:to>
      <xdr:col>3</xdr:col>
      <xdr:colOff>7203329</xdr:colOff>
      <xdr:row>4</xdr:row>
      <xdr:rowOff>179294</xdr:rowOff>
    </xdr:to>
    <xdr:sp macro="" textlink="">
      <xdr:nvSpPr>
        <xdr:cNvPr id="19" name="34 CuadroTexto">
          <a:extLst>
            <a:ext uri="{FF2B5EF4-FFF2-40B4-BE49-F238E27FC236}">
              <a16:creationId xmlns:a16="http://schemas.microsoft.com/office/drawing/2014/main" id="{035F822E-4370-4008-BDEF-A75F7B21D131}"/>
            </a:ext>
          </a:extLst>
        </xdr:cNvPr>
        <xdr:cNvSpPr txBox="1"/>
      </xdr:nvSpPr>
      <xdr:spPr>
        <a:xfrm>
          <a:off x="7666879" y="457947"/>
          <a:ext cx="1200150" cy="4579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s-ES" sz="1100"/>
            <a:t>Compraventa</a:t>
          </a:r>
        </a:p>
        <a:p>
          <a:pPr algn="ctr"/>
          <a:r>
            <a:rPr lang="es-ES" sz="1100"/>
            <a:t>de nacionales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ataliaAlcazar\Downloads\Anexo%20tablas_%20series%20estad&#237;sticas%20correspondientes%20al%20informe%20(2S24).xlsx" TargetMode="External"/><Relationship Id="rId1" Type="http://schemas.openxmlformats.org/officeDocument/2006/relationships/externalLinkPath" Target="file:///C:\Users\NataliaAlcazar\Downloads\Anexo%20tablas_%20series%20estad&#237;sticas%20correspondientes%20al%20informe%20(2S24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ÍNDICE"/>
      <sheetName val="1_Nacionalidad y residencia"/>
      <sheetName val="2_CCAA"/>
      <sheetName val="Extranjeros"/>
      <sheetName val="Extranjeros residentes"/>
      <sheetName val="Extranjeros no residente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A997B-AB99-415D-BDAF-9B11C21D2C76}">
  <sheetPr>
    <tabColor theme="1"/>
  </sheetPr>
  <dimension ref="A1:G54"/>
  <sheetViews>
    <sheetView tabSelected="1" zoomScale="115" zoomScaleNormal="115" workbookViewId="0">
      <selection activeCell="D11" sqref="D11"/>
    </sheetView>
  </sheetViews>
  <sheetFormatPr defaultColWidth="11.453125" defaultRowHeight="14.5" x14ac:dyDescent="0.35"/>
  <cols>
    <col min="1" max="1" width="11.453125" style="6"/>
    <col min="2" max="2" width="10.1796875" style="6" customWidth="1"/>
    <col min="3" max="3" width="2.1796875" style="6" customWidth="1"/>
    <col min="4" max="4" width="132.81640625" style="6" customWidth="1"/>
    <col min="5" max="6" width="11.453125" style="6"/>
    <col min="7" max="7" width="32.453125" style="6" customWidth="1"/>
    <col min="8" max="16384" width="11.453125" style="6"/>
  </cols>
  <sheetData>
    <row r="1" spans="1:7" x14ac:dyDescent="0.35">
      <c r="A1" s="133"/>
      <c r="B1" s="133"/>
      <c r="C1" s="133"/>
      <c r="D1" s="133"/>
      <c r="E1" s="133"/>
      <c r="F1" s="133"/>
      <c r="G1" s="133"/>
    </row>
    <row r="2" spans="1:7" x14ac:dyDescent="0.35">
      <c r="A2" s="133"/>
      <c r="B2" s="133"/>
      <c r="C2" s="133"/>
      <c r="D2" s="133"/>
      <c r="E2" s="133"/>
      <c r="F2" s="133"/>
      <c r="G2" s="133"/>
    </row>
    <row r="3" spans="1:7" x14ac:dyDescent="0.35">
      <c r="A3" s="133"/>
      <c r="B3" s="133"/>
      <c r="C3" s="133"/>
      <c r="D3" s="133"/>
      <c r="E3" s="133"/>
      <c r="F3" s="133"/>
      <c r="G3" s="133"/>
    </row>
    <row r="4" spans="1:7" x14ac:dyDescent="0.35">
      <c r="A4" s="133"/>
      <c r="B4" s="133"/>
      <c r="C4" s="133"/>
      <c r="D4" s="133"/>
      <c r="E4" s="133"/>
      <c r="F4" s="133"/>
      <c r="G4" s="133"/>
    </row>
    <row r="5" spans="1:7" x14ac:dyDescent="0.35">
      <c r="A5" s="133"/>
      <c r="B5" s="133"/>
      <c r="C5" s="133"/>
      <c r="D5" s="133"/>
      <c r="E5" s="133"/>
      <c r="F5" s="133"/>
      <c r="G5" s="133"/>
    </row>
    <row r="6" spans="1:7" x14ac:dyDescent="0.35">
      <c r="A6" s="133"/>
      <c r="B6" s="133"/>
      <c r="C6" s="133"/>
      <c r="D6" s="133"/>
      <c r="E6" s="133"/>
      <c r="F6" s="133"/>
      <c r="G6" s="133"/>
    </row>
    <row r="7" spans="1:7" x14ac:dyDescent="0.35">
      <c r="A7" s="133"/>
      <c r="B7" s="133"/>
      <c r="C7" s="133"/>
      <c r="D7" s="133"/>
      <c r="E7" s="133"/>
      <c r="F7" s="133"/>
      <c r="G7" s="133"/>
    </row>
    <row r="8" spans="1:7" x14ac:dyDescent="0.35">
      <c r="A8" s="133"/>
      <c r="B8" s="133"/>
      <c r="C8" s="133"/>
      <c r="D8" s="133"/>
      <c r="E8" s="133"/>
      <c r="F8" s="133"/>
      <c r="G8" s="133"/>
    </row>
    <row r="9" spans="1:7" x14ac:dyDescent="0.35">
      <c r="A9" s="133"/>
      <c r="B9" s="133"/>
      <c r="C9" s="133"/>
      <c r="D9" s="133"/>
      <c r="E9" s="133"/>
      <c r="F9" s="133"/>
      <c r="G9" s="133"/>
    </row>
    <row r="13" spans="1:7" ht="8.25" customHeight="1" x14ac:dyDescent="0.35"/>
    <row r="14" spans="1:7" ht="17.25" customHeight="1" x14ac:dyDescent="0.35">
      <c r="B14" s="134" t="s">
        <v>121</v>
      </c>
      <c r="C14" s="134"/>
      <c r="D14" s="134"/>
    </row>
    <row r="15" spans="1:7" x14ac:dyDescent="0.35">
      <c r="B15" s="135" t="s">
        <v>122</v>
      </c>
      <c r="C15" s="135"/>
      <c r="D15" s="135"/>
    </row>
    <row r="16" spans="1:7" x14ac:dyDescent="0.35">
      <c r="B16" s="135" t="s">
        <v>123</v>
      </c>
      <c r="C16" s="135"/>
      <c r="D16" s="135"/>
    </row>
    <row r="17" spans="2:7" x14ac:dyDescent="0.35">
      <c r="B17" s="136" t="s">
        <v>124</v>
      </c>
      <c r="C17" s="136"/>
      <c r="D17" s="135"/>
    </row>
    <row r="18" spans="2:7" x14ac:dyDescent="0.35">
      <c r="B18" s="136" t="s">
        <v>125</v>
      </c>
      <c r="C18" s="136"/>
      <c r="D18" s="135"/>
    </row>
    <row r="19" spans="2:7" ht="14.5" customHeight="1" x14ac:dyDescent="0.35">
      <c r="B19" s="136" t="s">
        <v>126</v>
      </c>
      <c r="C19" s="136"/>
      <c r="D19" s="136"/>
      <c r="E19" s="136"/>
      <c r="F19" s="136"/>
      <c r="G19" s="136"/>
    </row>
    <row r="20" spans="2:7" ht="14.5" customHeight="1" x14ac:dyDescent="0.35">
      <c r="B20" s="136" t="s">
        <v>127</v>
      </c>
      <c r="C20" s="136"/>
      <c r="D20" s="136"/>
      <c r="E20" s="136"/>
      <c r="F20" s="136"/>
      <c r="G20" s="136"/>
    </row>
    <row r="21" spans="2:7" ht="14.5" customHeight="1" x14ac:dyDescent="0.35">
      <c r="B21" s="136" t="s">
        <v>128</v>
      </c>
      <c r="C21" s="136"/>
      <c r="D21" s="136"/>
      <c r="E21" s="136"/>
      <c r="F21" s="136"/>
      <c r="G21" s="136"/>
    </row>
    <row r="22" spans="2:7" x14ac:dyDescent="0.35">
      <c r="B22" s="136" t="s">
        <v>129</v>
      </c>
      <c r="C22" s="136"/>
      <c r="D22" s="135"/>
    </row>
    <row r="23" spans="2:7" ht="24.75" customHeight="1" thickBot="1" x14ac:dyDescent="0.4">
      <c r="B23" s="137" t="s">
        <v>130</v>
      </c>
      <c r="C23" s="137"/>
      <c r="D23" s="138"/>
    </row>
    <row r="24" spans="2:7" ht="6.75" customHeight="1" x14ac:dyDescent="0.35"/>
    <row r="25" spans="2:7" ht="14.15" customHeight="1" x14ac:dyDescent="0.35">
      <c r="B25" s="139" t="s">
        <v>131</v>
      </c>
      <c r="C25" s="140"/>
      <c r="D25" s="141" t="s">
        <v>132</v>
      </c>
    </row>
    <row r="26" spans="2:7" ht="14.15" customHeight="1" x14ac:dyDescent="0.35">
      <c r="B26" s="142"/>
      <c r="C26" s="140"/>
      <c r="D26" s="6" t="s">
        <v>133</v>
      </c>
    </row>
    <row r="27" spans="2:7" ht="14.15" customHeight="1" x14ac:dyDescent="0.35">
      <c r="B27" s="142"/>
      <c r="C27" s="140"/>
      <c r="D27" s="6" t="s">
        <v>134</v>
      </c>
    </row>
    <row r="28" spans="2:7" ht="14.15" customHeight="1" x14ac:dyDescent="0.35">
      <c r="B28" s="142"/>
      <c r="C28" s="140"/>
      <c r="D28" s="6" t="s">
        <v>135</v>
      </c>
    </row>
    <row r="29" spans="2:7" ht="14.15" customHeight="1" x14ac:dyDescent="0.35">
      <c r="B29" s="143"/>
      <c r="C29" s="140"/>
      <c r="D29" s="6" t="s">
        <v>136</v>
      </c>
    </row>
    <row r="30" spans="2:7" ht="5.25" customHeight="1" thickBot="1" x14ac:dyDescent="0.4">
      <c r="B30" s="138"/>
      <c r="C30" s="138"/>
      <c r="D30" s="138"/>
    </row>
    <row r="31" spans="2:7" ht="5.25" customHeight="1" x14ac:dyDescent="0.35"/>
    <row r="32" spans="2:7" ht="14.15" customHeight="1" x14ac:dyDescent="0.35">
      <c r="B32" s="144" t="s">
        <v>137</v>
      </c>
      <c r="C32" s="140"/>
      <c r="D32" s="141" t="s">
        <v>138</v>
      </c>
    </row>
    <row r="33" spans="2:4" ht="14.15" customHeight="1" x14ac:dyDescent="0.35">
      <c r="B33" s="145"/>
      <c r="C33" s="140"/>
      <c r="D33" s="6" t="s">
        <v>139</v>
      </c>
    </row>
    <row r="34" spans="2:4" ht="14.15" customHeight="1" x14ac:dyDescent="0.35">
      <c r="B34" s="145"/>
      <c r="C34" s="140"/>
      <c r="D34" s="6" t="s">
        <v>140</v>
      </c>
    </row>
    <row r="35" spans="2:4" ht="14.15" customHeight="1" x14ac:dyDescent="0.35">
      <c r="B35" s="146"/>
      <c r="C35" s="140"/>
      <c r="D35" s="6" t="s">
        <v>141</v>
      </c>
    </row>
    <row r="36" spans="2:4" ht="5.25" customHeight="1" x14ac:dyDescent="0.35">
      <c r="B36" s="147"/>
      <c r="C36" s="147"/>
      <c r="D36" s="147"/>
    </row>
    <row r="37" spans="2:4" ht="5.25" customHeight="1" x14ac:dyDescent="0.35"/>
    <row r="38" spans="2:4" ht="14.15" customHeight="1" x14ac:dyDescent="0.35">
      <c r="B38" s="148" t="s">
        <v>142</v>
      </c>
      <c r="C38" s="140"/>
      <c r="D38" s="141" t="s">
        <v>143</v>
      </c>
    </row>
    <row r="39" spans="2:4" ht="14.15" customHeight="1" x14ac:dyDescent="0.35">
      <c r="B39" s="149"/>
      <c r="C39" s="140"/>
      <c r="D39" s="6" t="s">
        <v>144</v>
      </c>
    </row>
    <row r="40" spans="2:4" ht="14.15" customHeight="1" x14ac:dyDescent="0.35">
      <c r="B40" s="149"/>
      <c r="C40" s="140"/>
      <c r="D40" s="6" t="s">
        <v>145</v>
      </c>
    </row>
    <row r="41" spans="2:4" ht="14.15" customHeight="1" x14ac:dyDescent="0.35">
      <c r="B41" s="150"/>
      <c r="C41" s="140"/>
      <c r="D41" s="6" t="s">
        <v>146</v>
      </c>
    </row>
    <row r="42" spans="2:4" ht="5.25" customHeight="1" x14ac:dyDescent="0.35"/>
    <row r="43" spans="2:4" ht="14.15" customHeight="1" x14ac:dyDescent="0.35">
      <c r="B43" s="148" t="s">
        <v>147</v>
      </c>
      <c r="C43" s="140"/>
      <c r="D43" s="141" t="s">
        <v>148</v>
      </c>
    </row>
    <row r="44" spans="2:4" ht="14.15" customHeight="1" x14ac:dyDescent="0.35">
      <c r="B44" s="149"/>
      <c r="C44" s="140"/>
      <c r="D44" s="6" t="s">
        <v>149</v>
      </c>
    </row>
    <row r="45" spans="2:4" ht="14.15" customHeight="1" x14ac:dyDescent="0.35">
      <c r="B45" s="149"/>
      <c r="C45" s="140"/>
      <c r="D45" s="6" t="s">
        <v>150</v>
      </c>
    </row>
    <row r="46" spans="2:4" ht="14.15" customHeight="1" x14ac:dyDescent="0.35">
      <c r="B46" s="150"/>
      <c r="C46" s="140"/>
      <c r="D46" s="6" t="s">
        <v>151</v>
      </c>
    </row>
    <row r="47" spans="2:4" ht="5.25" customHeight="1" x14ac:dyDescent="0.35"/>
    <row r="48" spans="2:4" ht="14.15" customHeight="1" x14ac:dyDescent="0.35">
      <c r="B48" s="148" t="s">
        <v>152</v>
      </c>
      <c r="C48" s="140"/>
      <c r="D48" s="141" t="s">
        <v>153</v>
      </c>
    </row>
    <row r="49" spans="2:4" ht="14.15" customHeight="1" x14ac:dyDescent="0.35">
      <c r="B49" s="149"/>
      <c r="C49" s="140"/>
      <c r="D49" s="6" t="s">
        <v>154</v>
      </c>
    </row>
    <row r="50" spans="2:4" ht="14.15" customHeight="1" x14ac:dyDescent="0.35">
      <c r="B50" s="149"/>
      <c r="C50" s="140"/>
      <c r="D50" s="6" t="s">
        <v>155</v>
      </c>
    </row>
    <row r="51" spans="2:4" ht="14.15" customHeight="1" x14ac:dyDescent="0.35">
      <c r="B51" s="150"/>
      <c r="C51" s="140"/>
      <c r="D51" s="6" t="s">
        <v>156</v>
      </c>
    </row>
    <row r="52" spans="2:4" ht="6.75" customHeight="1" thickBot="1" x14ac:dyDescent="0.4">
      <c r="B52" s="138"/>
      <c r="C52" s="138"/>
      <c r="D52" s="138"/>
    </row>
    <row r="54" spans="2:4" x14ac:dyDescent="0.35">
      <c r="B54" s="151" t="s">
        <v>157</v>
      </c>
      <c r="C54" s="151"/>
      <c r="D54" s="151"/>
    </row>
  </sheetData>
  <mergeCells count="14">
    <mergeCell ref="B43:B46"/>
    <mergeCell ref="B48:B51"/>
    <mergeCell ref="B20:G20"/>
    <mergeCell ref="B21:G21"/>
    <mergeCell ref="B22:D22"/>
    <mergeCell ref="B25:B29"/>
    <mergeCell ref="B32:B35"/>
    <mergeCell ref="B38:B41"/>
    <mergeCell ref="B14:D14"/>
    <mergeCell ref="B15:D15"/>
    <mergeCell ref="B16:D16"/>
    <mergeCell ref="B17:D17"/>
    <mergeCell ref="B18:D18"/>
    <mergeCell ref="B19:G19"/>
  </mergeCells>
  <hyperlinks>
    <hyperlink ref="B25:B29" location="'1_Nacionalidad y residencia'!A1" display="Hoja 1" xr:uid="{85E35C62-FB3D-4B96-8A45-C3B610A07C9B}"/>
    <hyperlink ref="B32:B35" location="'2_CCAA'!A1" display="Hoja 2" xr:uid="{8259586C-177D-47A9-8C4D-AEE791982D4F}"/>
    <hyperlink ref="B38:B41" location="Extranjeros!A1" display="Hoja 3" xr:uid="{185EC3F6-4F60-4EB9-9ACC-2CBDBCFA93F8}"/>
    <hyperlink ref="B43:B46" location="'Extranjeros residentes'!A1" display="Hoja 4" xr:uid="{A411D399-9AF7-41CA-81D0-2B27831DA47B}"/>
    <hyperlink ref="B48:B51" location="'Extranjeros no residentes'!A1" display="Hoja 5" xr:uid="{6C4156BD-1FF4-41B3-B745-35673B5B8697}"/>
  </hyperlink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B2:AP64"/>
  <sheetViews>
    <sheetView zoomScale="70" zoomScaleNormal="70" workbookViewId="0">
      <pane xSplit="23" ySplit="4" topLeftCell="X15" activePane="bottomRight" state="frozen"/>
      <selection pane="topRight" activeCell="X1" sqref="X1"/>
      <selection pane="bottomLeft" activeCell="A5" sqref="A5"/>
      <selection pane="bottomRight" activeCell="AC55" sqref="AC55"/>
    </sheetView>
  </sheetViews>
  <sheetFormatPr defaultColWidth="11.54296875" defaultRowHeight="14" x14ac:dyDescent="0.35"/>
  <cols>
    <col min="1" max="1" width="11.54296875" style="7"/>
    <col min="2" max="2" width="0.7265625" style="7" customWidth="1"/>
    <col min="3" max="3" width="3.81640625" style="7" bestFit="1" customWidth="1"/>
    <col min="4" max="4" width="1.1796875" style="7" customWidth="1"/>
    <col min="5" max="5" width="12.1796875" style="7" customWidth="1"/>
    <col min="6" max="23" width="9" style="7" hidden="1" customWidth="1"/>
    <col min="24" max="26" width="9" style="7" customWidth="1"/>
    <col min="27" max="27" width="9" style="14" customWidth="1"/>
    <col min="28" max="28" width="9" style="7" customWidth="1"/>
    <col min="29" max="29" width="9" style="14" customWidth="1"/>
    <col min="30" max="30" width="9" style="7" customWidth="1"/>
    <col min="31" max="42" width="9" style="14" customWidth="1"/>
    <col min="43" max="44" width="11.54296875" style="7"/>
    <col min="45" max="45" width="15" style="7" customWidth="1"/>
    <col min="46" max="46" width="7.453125" style="7" bestFit="1" customWidth="1"/>
    <col min="47" max="47" width="7.7265625" style="7" bestFit="1" customWidth="1"/>
    <col min="48" max="48" width="7.54296875" style="7" bestFit="1" customWidth="1"/>
    <col min="49" max="49" width="8" style="7" bestFit="1" customWidth="1"/>
    <col min="50" max="50" width="7.54296875" style="7" bestFit="1" customWidth="1"/>
    <col min="51" max="51" width="8" style="7" bestFit="1" customWidth="1"/>
    <col min="52" max="52" width="7.1796875" style="7" bestFit="1" customWidth="1"/>
    <col min="53" max="53" width="7.54296875" style="7" bestFit="1" customWidth="1"/>
    <col min="54" max="54" width="6.54296875" style="7" bestFit="1" customWidth="1"/>
    <col min="55" max="56" width="7.1796875" style="7" bestFit="1" customWidth="1"/>
    <col min="57" max="57" width="7.54296875" style="7" bestFit="1" customWidth="1"/>
    <col min="58" max="58" width="7.1796875" style="7" bestFit="1" customWidth="1"/>
    <col min="59" max="59" width="7.54296875" style="7" bestFit="1" customWidth="1"/>
    <col min="60" max="60" width="7.1796875" style="7" bestFit="1" customWidth="1"/>
    <col min="61" max="61" width="7.54296875" style="7" bestFit="1" customWidth="1"/>
    <col min="62" max="62" width="6.81640625" style="7" bestFit="1" customWidth="1"/>
    <col min="63" max="63" width="7.453125" style="7" bestFit="1" customWidth="1"/>
    <col min="64" max="64" width="7.1796875" style="7" bestFit="1" customWidth="1"/>
    <col min="65" max="68" width="11.54296875" style="7"/>
    <col min="69" max="71" width="11.54296875" style="7" customWidth="1"/>
    <col min="72" max="16384" width="11.54296875" style="7"/>
  </cols>
  <sheetData>
    <row r="2" spans="2:42" ht="24.75" customHeight="1" x14ac:dyDescent="0.35">
      <c r="B2" s="125" t="s">
        <v>39</v>
      </c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  <c r="AJ2" s="125"/>
      <c r="AK2" s="125"/>
      <c r="AL2" s="125"/>
      <c r="AM2" s="125"/>
      <c r="AN2" s="125"/>
      <c r="AO2" s="125"/>
      <c r="AP2" s="125"/>
    </row>
    <row r="3" spans="2:42" ht="6" customHeight="1" thickBot="1" x14ac:dyDescent="0.4"/>
    <row r="4" spans="2:42" ht="22.5" customHeight="1" thickBot="1" x14ac:dyDescent="0.4">
      <c r="E4" s="20" t="s">
        <v>40</v>
      </c>
      <c r="F4" s="20" t="s">
        <v>41</v>
      </c>
      <c r="G4" s="20" t="s">
        <v>42</v>
      </c>
      <c r="H4" s="28" t="s">
        <v>43</v>
      </c>
      <c r="I4" s="20" t="s">
        <v>44</v>
      </c>
      <c r="J4" s="28" t="s">
        <v>45</v>
      </c>
      <c r="K4" s="20" t="s">
        <v>46</v>
      </c>
      <c r="L4" s="28" t="s">
        <v>47</v>
      </c>
      <c r="M4" s="20" t="s">
        <v>48</v>
      </c>
      <c r="N4" s="28" t="s">
        <v>49</v>
      </c>
      <c r="O4" s="20" t="s">
        <v>50</v>
      </c>
      <c r="P4" s="28" t="s">
        <v>51</v>
      </c>
      <c r="Q4" s="20" t="s">
        <v>52</v>
      </c>
      <c r="R4" s="28" t="s">
        <v>53</v>
      </c>
      <c r="S4" s="20" t="s">
        <v>54</v>
      </c>
      <c r="T4" s="28" t="s">
        <v>55</v>
      </c>
      <c r="U4" s="20" t="s">
        <v>56</v>
      </c>
      <c r="V4" s="28" t="s">
        <v>57</v>
      </c>
      <c r="W4" s="20" t="s">
        <v>58</v>
      </c>
      <c r="X4" s="28" t="s">
        <v>59</v>
      </c>
      <c r="Y4" s="27" t="s">
        <v>60</v>
      </c>
      <c r="Z4" s="20" t="s">
        <v>61</v>
      </c>
      <c r="AA4" s="27" t="s">
        <v>62</v>
      </c>
      <c r="AB4" s="20" t="s">
        <v>63</v>
      </c>
      <c r="AC4" s="27" t="s">
        <v>64</v>
      </c>
      <c r="AD4" s="20" t="s">
        <v>65</v>
      </c>
      <c r="AE4" s="27" t="s">
        <v>66</v>
      </c>
      <c r="AF4" s="20" t="s">
        <v>67</v>
      </c>
      <c r="AG4" s="27" t="s">
        <v>68</v>
      </c>
      <c r="AH4" s="20" t="s">
        <v>69</v>
      </c>
      <c r="AI4" s="20" t="s">
        <v>70</v>
      </c>
      <c r="AJ4" s="115" t="s">
        <v>71</v>
      </c>
      <c r="AK4" s="27" t="s">
        <v>72</v>
      </c>
      <c r="AL4" s="20" t="s">
        <v>73</v>
      </c>
      <c r="AM4" s="20" t="s">
        <v>74</v>
      </c>
      <c r="AN4" s="86" t="s">
        <v>96</v>
      </c>
      <c r="AO4" s="20" t="s">
        <v>119</v>
      </c>
      <c r="AP4" s="86" t="s">
        <v>120</v>
      </c>
    </row>
    <row r="5" spans="2:42" ht="15.65" customHeight="1" thickBot="1" x14ac:dyDescent="0.4"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B5" s="14"/>
      <c r="AD5" s="14"/>
    </row>
    <row r="6" spans="2:42" x14ac:dyDescent="0.35">
      <c r="C6" s="126" t="s">
        <v>75</v>
      </c>
      <c r="E6" s="122" t="s">
        <v>98</v>
      </c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  <c r="X6" s="123"/>
      <c r="Y6" s="123"/>
      <c r="Z6" s="123"/>
      <c r="AA6" s="123"/>
      <c r="AB6" s="123"/>
      <c r="AC6" s="123"/>
      <c r="AD6" s="123"/>
      <c r="AE6" s="123"/>
      <c r="AF6" s="123"/>
      <c r="AG6" s="123"/>
      <c r="AH6" s="123"/>
      <c r="AI6" s="123"/>
      <c r="AJ6" s="123"/>
      <c r="AK6" s="123"/>
      <c r="AL6" s="123"/>
      <c r="AM6" s="123"/>
      <c r="AN6" s="123"/>
      <c r="AO6" s="123"/>
      <c r="AP6" s="124"/>
    </row>
    <row r="7" spans="2:42" ht="5.5" customHeight="1" x14ac:dyDescent="0.35">
      <c r="C7" s="127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</row>
    <row r="8" spans="2:42" ht="17.149999999999999" customHeight="1" x14ac:dyDescent="0.35">
      <c r="C8" s="127"/>
      <c r="E8" s="88" t="s">
        <v>76</v>
      </c>
      <c r="F8" s="89">
        <v>33148</v>
      </c>
      <c r="G8" s="44">
        <v>24526</v>
      </c>
      <c r="H8" s="89">
        <v>18056</v>
      </c>
      <c r="I8" s="44">
        <v>16658</v>
      </c>
      <c r="J8" s="89">
        <v>19426</v>
      </c>
      <c r="K8" s="44">
        <v>20668</v>
      </c>
      <c r="L8" s="89">
        <v>20369</v>
      </c>
      <c r="M8" s="44">
        <v>18858</v>
      </c>
      <c r="N8" s="89">
        <v>19069</v>
      </c>
      <c r="O8" s="44">
        <v>20601</v>
      </c>
      <c r="P8" s="89">
        <v>21592</v>
      </c>
      <c r="Q8" s="44">
        <v>28723</v>
      </c>
      <c r="R8" s="89">
        <v>24850</v>
      </c>
      <c r="S8" s="44">
        <v>29696</v>
      </c>
      <c r="T8" s="89">
        <v>32822</v>
      </c>
      <c r="U8" s="44">
        <v>35225</v>
      </c>
      <c r="V8" s="89">
        <v>36369</v>
      </c>
      <c r="W8" s="44">
        <v>40791</v>
      </c>
      <c r="X8" s="89">
        <v>44178</v>
      </c>
      <c r="Y8" s="44">
        <v>43448</v>
      </c>
      <c r="Z8" s="89">
        <v>50544</v>
      </c>
      <c r="AA8" s="44">
        <v>49574</v>
      </c>
      <c r="AB8" s="89">
        <v>53439</v>
      </c>
      <c r="AC8" s="44">
        <v>50251</v>
      </c>
      <c r="AD8" s="89">
        <v>51724</v>
      </c>
      <c r="AE8" s="44">
        <v>50540</v>
      </c>
      <c r="AF8" s="66">
        <v>32432</v>
      </c>
      <c r="AG8" s="44">
        <v>45062</v>
      </c>
      <c r="AH8" s="68">
        <v>47807</v>
      </c>
      <c r="AI8" s="44">
        <v>63938</v>
      </c>
      <c r="AJ8" s="68">
        <v>73467</v>
      </c>
      <c r="AK8" s="100">
        <v>70182</v>
      </c>
      <c r="AL8" s="89">
        <v>68204</v>
      </c>
      <c r="AM8" s="100">
        <v>63190</v>
      </c>
      <c r="AN8" s="89">
        <v>69743</v>
      </c>
      <c r="AO8" s="44">
        <v>69690</v>
      </c>
      <c r="AP8" s="89">
        <v>71155</v>
      </c>
    </row>
    <row r="9" spans="2:42" ht="16.5" customHeight="1" x14ac:dyDescent="0.35">
      <c r="C9" s="127"/>
      <c r="E9" s="90" t="s">
        <v>77</v>
      </c>
      <c r="F9" s="11">
        <v>13002</v>
      </c>
      <c r="G9" s="29">
        <v>11568</v>
      </c>
      <c r="H9" s="11">
        <v>9734</v>
      </c>
      <c r="I9" s="29">
        <v>7910</v>
      </c>
      <c r="J9" s="11">
        <v>6364</v>
      </c>
      <c r="K9" s="29">
        <v>7664</v>
      </c>
      <c r="L9" s="11">
        <v>8005</v>
      </c>
      <c r="M9" s="29">
        <v>7435</v>
      </c>
      <c r="N9" s="11">
        <v>8813</v>
      </c>
      <c r="O9" s="29">
        <v>9745</v>
      </c>
      <c r="P9" s="11">
        <v>10053</v>
      </c>
      <c r="Q9" s="29">
        <v>15388</v>
      </c>
      <c r="R9" s="11">
        <v>13338</v>
      </c>
      <c r="S9" s="29">
        <v>16663</v>
      </c>
      <c r="T9" s="11">
        <v>17732</v>
      </c>
      <c r="U9" s="29">
        <v>18959</v>
      </c>
      <c r="V9" s="11">
        <v>18583</v>
      </c>
      <c r="W9" s="29">
        <v>21336</v>
      </c>
      <c r="X9" s="11">
        <v>22204</v>
      </c>
      <c r="Y9" s="29">
        <v>21374</v>
      </c>
      <c r="Z9" s="11">
        <v>23642</v>
      </c>
      <c r="AA9" s="29">
        <v>23258</v>
      </c>
      <c r="AB9" s="11">
        <v>23478</v>
      </c>
      <c r="AC9" s="29">
        <v>22110</v>
      </c>
      <c r="AD9" s="11">
        <v>21204</v>
      </c>
      <c r="AE9" s="29">
        <v>21368</v>
      </c>
      <c r="AF9" s="67">
        <v>12170</v>
      </c>
      <c r="AG9" s="29">
        <v>17583</v>
      </c>
      <c r="AH9" s="72">
        <v>16185</v>
      </c>
      <c r="AI9" s="29">
        <v>28918</v>
      </c>
      <c r="AJ9" s="72">
        <v>33510</v>
      </c>
      <c r="AK9" s="84">
        <v>31234</v>
      </c>
      <c r="AL9" s="11">
        <v>29440</v>
      </c>
      <c r="AM9" s="84">
        <v>26980</v>
      </c>
      <c r="AN9" s="11">
        <v>29046</v>
      </c>
      <c r="AO9" s="29">
        <v>29201</v>
      </c>
      <c r="AP9" s="11">
        <v>27849</v>
      </c>
    </row>
    <row r="10" spans="2:42" ht="16.5" customHeight="1" x14ac:dyDescent="0.35">
      <c r="C10" s="127"/>
      <c r="E10" s="90" t="s">
        <v>78</v>
      </c>
      <c r="F10" s="11">
        <v>20146</v>
      </c>
      <c r="G10" s="29">
        <v>12958</v>
      </c>
      <c r="H10" s="11">
        <v>8322</v>
      </c>
      <c r="I10" s="29">
        <v>8748</v>
      </c>
      <c r="J10" s="11">
        <v>13062</v>
      </c>
      <c r="K10" s="29">
        <v>13004</v>
      </c>
      <c r="L10" s="11">
        <v>12364</v>
      </c>
      <c r="M10" s="29">
        <v>11423</v>
      </c>
      <c r="N10" s="11">
        <v>10256</v>
      </c>
      <c r="O10" s="29">
        <v>10856</v>
      </c>
      <c r="P10" s="11">
        <v>11539</v>
      </c>
      <c r="Q10" s="29">
        <v>13335</v>
      </c>
      <c r="R10" s="11">
        <v>11512</v>
      </c>
      <c r="S10" s="29">
        <v>13033</v>
      </c>
      <c r="T10" s="11">
        <v>15090</v>
      </c>
      <c r="U10" s="29">
        <v>16266</v>
      </c>
      <c r="V10" s="11">
        <v>17786</v>
      </c>
      <c r="W10" s="29">
        <v>19455</v>
      </c>
      <c r="X10" s="11">
        <v>21974</v>
      </c>
      <c r="Y10" s="29">
        <v>22074</v>
      </c>
      <c r="Z10" s="11">
        <v>26902</v>
      </c>
      <c r="AA10" s="29">
        <v>26316</v>
      </c>
      <c r="AB10" s="11">
        <v>29961</v>
      </c>
      <c r="AC10" s="29">
        <v>28141</v>
      </c>
      <c r="AD10" s="11">
        <v>30520</v>
      </c>
      <c r="AE10" s="29">
        <v>29172</v>
      </c>
      <c r="AF10" s="11">
        <v>20262</v>
      </c>
      <c r="AG10" s="29">
        <v>27479</v>
      </c>
      <c r="AH10" s="72">
        <v>31622</v>
      </c>
      <c r="AI10" s="29">
        <v>35020</v>
      </c>
      <c r="AJ10" s="72">
        <v>39957</v>
      </c>
      <c r="AK10" s="84">
        <v>38948</v>
      </c>
      <c r="AL10" s="11">
        <v>38764</v>
      </c>
      <c r="AM10" s="84">
        <v>36210</v>
      </c>
      <c r="AN10" s="11">
        <v>40697</v>
      </c>
      <c r="AO10" s="29">
        <v>40489</v>
      </c>
      <c r="AP10" s="11">
        <v>43306</v>
      </c>
    </row>
    <row r="11" spans="2:42" ht="17.149999999999999" customHeight="1" x14ac:dyDescent="0.35">
      <c r="C11" s="127"/>
      <c r="E11" s="88" t="s">
        <v>0</v>
      </c>
      <c r="F11" s="89">
        <v>402687</v>
      </c>
      <c r="G11" s="44">
        <v>329479</v>
      </c>
      <c r="H11" s="89">
        <v>267926</v>
      </c>
      <c r="I11" s="44">
        <v>207730</v>
      </c>
      <c r="J11" s="89">
        <v>178081</v>
      </c>
      <c r="K11" s="44">
        <v>195642</v>
      </c>
      <c r="L11" s="89">
        <v>217378</v>
      </c>
      <c r="M11" s="44">
        <v>193427</v>
      </c>
      <c r="N11" s="89">
        <v>130142</v>
      </c>
      <c r="O11" s="44">
        <v>145072</v>
      </c>
      <c r="P11" s="89">
        <v>121484</v>
      </c>
      <c r="Q11" s="44">
        <v>161292</v>
      </c>
      <c r="R11" s="89">
        <v>106378</v>
      </c>
      <c r="S11" s="44">
        <v>129608</v>
      </c>
      <c r="T11" s="89">
        <v>133086</v>
      </c>
      <c r="U11" s="44">
        <v>149100</v>
      </c>
      <c r="V11" s="89">
        <v>148808</v>
      </c>
      <c r="W11" s="44">
        <v>159758</v>
      </c>
      <c r="X11" s="89">
        <v>174021</v>
      </c>
      <c r="Y11" s="44">
        <v>178231</v>
      </c>
      <c r="Z11" s="89">
        <v>209121</v>
      </c>
      <c r="AA11" s="44">
        <v>204955</v>
      </c>
      <c r="AB11" s="89">
        <v>233252</v>
      </c>
      <c r="AC11" s="44">
        <v>226142</v>
      </c>
      <c r="AD11" s="89">
        <v>226775</v>
      </c>
      <c r="AE11" s="44">
        <v>223006</v>
      </c>
      <c r="AF11" s="68">
        <v>155329</v>
      </c>
      <c r="AG11" s="44">
        <v>238145</v>
      </c>
      <c r="AH11" s="68">
        <v>263171</v>
      </c>
      <c r="AI11" s="44">
        <v>280728</v>
      </c>
      <c r="AJ11" s="68">
        <v>290964</v>
      </c>
      <c r="AK11" s="100">
        <v>262627</v>
      </c>
      <c r="AL11" s="89">
        <v>252065</v>
      </c>
      <c r="AM11" s="100">
        <v>239445</v>
      </c>
      <c r="AN11" s="89">
        <v>273442</v>
      </c>
      <c r="AO11" s="44">
        <v>288410</v>
      </c>
      <c r="AP11" s="89">
        <v>298263</v>
      </c>
    </row>
    <row r="12" spans="2:42" ht="16.5" customHeight="1" x14ac:dyDescent="0.35">
      <c r="C12" s="127"/>
      <c r="E12" s="90" t="s">
        <v>77</v>
      </c>
      <c r="F12" s="11">
        <v>4426</v>
      </c>
      <c r="G12" s="29">
        <v>2700</v>
      </c>
      <c r="H12" s="11">
        <v>1626</v>
      </c>
      <c r="I12" s="29">
        <v>1526</v>
      </c>
      <c r="J12" s="11">
        <v>1104</v>
      </c>
      <c r="K12" s="29">
        <v>718</v>
      </c>
      <c r="L12" s="11">
        <v>524</v>
      </c>
      <c r="M12" s="29">
        <v>507</v>
      </c>
      <c r="N12" s="11">
        <v>309</v>
      </c>
      <c r="O12" s="29">
        <v>483</v>
      </c>
      <c r="P12" s="11">
        <v>379</v>
      </c>
      <c r="Q12" s="29">
        <v>664</v>
      </c>
      <c r="R12" s="11">
        <v>440</v>
      </c>
      <c r="S12" s="29">
        <v>663</v>
      </c>
      <c r="T12" s="11">
        <v>689</v>
      </c>
      <c r="U12" s="29">
        <v>917</v>
      </c>
      <c r="V12" s="11">
        <v>765</v>
      </c>
      <c r="W12" s="29">
        <v>902</v>
      </c>
      <c r="X12" s="11">
        <v>872</v>
      </c>
      <c r="Y12" s="29">
        <v>996</v>
      </c>
      <c r="Z12" s="11">
        <v>1076</v>
      </c>
      <c r="AA12" s="29">
        <v>1182</v>
      </c>
      <c r="AB12" s="11">
        <v>1152</v>
      </c>
      <c r="AC12" s="29">
        <v>1289</v>
      </c>
      <c r="AD12" s="11">
        <v>1157</v>
      </c>
      <c r="AE12" s="29">
        <v>1212</v>
      </c>
      <c r="AF12" s="11">
        <v>685</v>
      </c>
      <c r="AG12" s="29">
        <v>1126</v>
      </c>
      <c r="AH12" s="72">
        <v>1135</v>
      </c>
      <c r="AI12" s="29">
        <v>1743</v>
      </c>
      <c r="AJ12" s="72">
        <v>1732</v>
      </c>
      <c r="AK12" s="84">
        <v>1759</v>
      </c>
      <c r="AL12" s="11">
        <v>1560</v>
      </c>
      <c r="AM12" s="84">
        <v>1712</v>
      </c>
      <c r="AN12" s="11">
        <v>1625</v>
      </c>
      <c r="AO12" s="29">
        <v>1880</v>
      </c>
      <c r="AP12" s="11">
        <v>1745</v>
      </c>
    </row>
    <row r="13" spans="2:42" ht="16.5" customHeight="1" x14ac:dyDescent="0.35">
      <c r="C13" s="127"/>
      <c r="E13" s="90" t="s">
        <v>78</v>
      </c>
      <c r="F13" s="11">
        <v>398261</v>
      </c>
      <c r="G13" s="29">
        <v>326779</v>
      </c>
      <c r="H13" s="11">
        <v>266300</v>
      </c>
      <c r="I13" s="29">
        <v>206204</v>
      </c>
      <c r="J13" s="11">
        <v>176977</v>
      </c>
      <c r="K13" s="29">
        <v>194924</v>
      </c>
      <c r="L13" s="11">
        <v>216854</v>
      </c>
      <c r="M13" s="29">
        <v>192920</v>
      </c>
      <c r="N13" s="11">
        <v>129833</v>
      </c>
      <c r="O13" s="29">
        <v>144589</v>
      </c>
      <c r="P13" s="11">
        <v>121105</v>
      </c>
      <c r="Q13" s="29">
        <v>160628</v>
      </c>
      <c r="R13" s="11">
        <v>105938</v>
      </c>
      <c r="S13" s="29">
        <v>128945</v>
      </c>
      <c r="T13" s="11">
        <v>132397</v>
      </c>
      <c r="U13" s="29">
        <v>148183</v>
      </c>
      <c r="V13" s="11">
        <v>148043</v>
      </c>
      <c r="W13" s="29">
        <v>158856</v>
      </c>
      <c r="X13" s="11">
        <v>173149</v>
      </c>
      <c r="Y13" s="29">
        <v>177235</v>
      </c>
      <c r="Z13" s="11">
        <v>208045</v>
      </c>
      <c r="AA13" s="29">
        <v>203773</v>
      </c>
      <c r="AB13" s="11">
        <v>232100</v>
      </c>
      <c r="AC13" s="29">
        <v>224853</v>
      </c>
      <c r="AD13" s="11">
        <v>225618</v>
      </c>
      <c r="AE13" s="29">
        <v>221794</v>
      </c>
      <c r="AF13" s="11">
        <v>154644</v>
      </c>
      <c r="AG13" s="29">
        <v>237019</v>
      </c>
      <c r="AH13" s="72">
        <v>262036</v>
      </c>
      <c r="AI13" s="29">
        <v>278985</v>
      </c>
      <c r="AJ13" s="72">
        <v>289232</v>
      </c>
      <c r="AK13" s="84">
        <v>260868</v>
      </c>
      <c r="AL13" s="11">
        <v>250505</v>
      </c>
      <c r="AM13" s="84">
        <v>237733</v>
      </c>
      <c r="AN13" s="11">
        <v>271817</v>
      </c>
      <c r="AO13" s="29">
        <v>286530</v>
      </c>
      <c r="AP13" s="11">
        <v>296518</v>
      </c>
    </row>
    <row r="14" spans="2:42" ht="23.15" customHeight="1" x14ac:dyDescent="0.35">
      <c r="C14" s="127"/>
      <c r="E14" s="91" t="s">
        <v>79</v>
      </c>
      <c r="F14" s="92">
        <v>435835</v>
      </c>
      <c r="G14" s="45">
        <v>354005</v>
      </c>
      <c r="H14" s="92">
        <v>285982</v>
      </c>
      <c r="I14" s="45">
        <v>224388</v>
      </c>
      <c r="J14" s="92">
        <v>197507</v>
      </c>
      <c r="K14" s="45">
        <v>216310</v>
      </c>
      <c r="L14" s="92">
        <v>237747</v>
      </c>
      <c r="M14" s="45">
        <v>212285</v>
      </c>
      <c r="N14" s="92">
        <v>149211</v>
      </c>
      <c r="O14" s="45">
        <v>165673</v>
      </c>
      <c r="P14" s="92">
        <v>143076</v>
      </c>
      <c r="Q14" s="45">
        <v>190015</v>
      </c>
      <c r="R14" s="92">
        <v>131228</v>
      </c>
      <c r="S14" s="45">
        <v>159304</v>
      </c>
      <c r="T14" s="92">
        <v>165908</v>
      </c>
      <c r="U14" s="45">
        <v>184325</v>
      </c>
      <c r="V14" s="92">
        <v>185177</v>
      </c>
      <c r="W14" s="45">
        <v>200549</v>
      </c>
      <c r="X14" s="92">
        <v>218199</v>
      </c>
      <c r="Y14" s="45">
        <v>221679</v>
      </c>
      <c r="Z14" s="92">
        <v>259665</v>
      </c>
      <c r="AA14" s="45">
        <v>254529</v>
      </c>
      <c r="AB14" s="92">
        <v>286691</v>
      </c>
      <c r="AC14" s="45">
        <v>276393</v>
      </c>
      <c r="AD14" s="92">
        <v>278499</v>
      </c>
      <c r="AE14" s="45">
        <v>273546</v>
      </c>
      <c r="AF14" s="92">
        <v>187761</v>
      </c>
      <c r="AG14" s="45">
        <v>283207</v>
      </c>
      <c r="AH14" s="73">
        <v>310978</v>
      </c>
      <c r="AI14" s="45">
        <v>344666</v>
      </c>
      <c r="AJ14" s="73">
        <v>364431</v>
      </c>
      <c r="AK14" s="101">
        <v>332809</v>
      </c>
      <c r="AL14" s="92">
        <v>320269</v>
      </c>
      <c r="AM14" s="101">
        <v>302635</v>
      </c>
      <c r="AN14" s="92">
        <v>343185</v>
      </c>
      <c r="AO14" s="45">
        <v>358100</v>
      </c>
      <c r="AP14" s="92">
        <v>369418</v>
      </c>
    </row>
    <row r="15" spans="2:42" ht="18.75" customHeight="1" x14ac:dyDescent="0.35">
      <c r="C15" s="127"/>
      <c r="F15" s="14" t="e">
        <f t="shared" ref="F15:W15" si="0">(F8+E8)/(E14+F14)</f>
        <v>#VALUE!</v>
      </c>
      <c r="G15" s="18">
        <f>(G8+F8)/(F14+G14)</f>
        <v>7.3019852121948753E-2</v>
      </c>
      <c r="H15" s="18"/>
      <c r="I15" s="18">
        <f>(I8+H8)/(H14+I14)</f>
        <v>6.8017320767286477E-2</v>
      </c>
      <c r="J15" s="18"/>
      <c r="K15" s="18">
        <f t="shared" si="0"/>
        <v>9.6888238037586658E-2</v>
      </c>
      <c r="L15" s="18"/>
      <c r="M15" s="18">
        <f t="shared" si="0"/>
        <v>8.7164912717317883E-2</v>
      </c>
      <c r="N15" s="18"/>
      <c r="O15" s="18">
        <f t="shared" si="0"/>
        <v>0.125982901639969</v>
      </c>
      <c r="P15" s="18"/>
      <c r="Q15" s="18">
        <f t="shared" si="0"/>
        <v>0.15105481685185129</v>
      </c>
      <c r="R15" s="18"/>
      <c r="S15" s="18">
        <f t="shared" si="0"/>
        <v>0.18774523976704804</v>
      </c>
      <c r="T15" s="18"/>
      <c r="U15" s="18">
        <f t="shared" si="0"/>
        <v>0.19429065793343289</v>
      </c>
      <c r="V15" s="18"/>
      <c r="W15" s="18">
        <f t="shared" si="0"/>
        <v>0.20003836920508339</v>
      </c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</row>
    <row r="16" spans="2:42" x14ac:dyDescent="0.35">
      <c r="C16" s="127"/>
      <c r="E16" s="122" t="s">
        <v>99</v>
      </c>
      <c r="F16" s="123"/>
      <c r="G16" s="123"/>
      <c r="H16" s="123"/>
      <c r="I16" s="123"/>
      <c r="J16" s="123"/>
      <c r="K16" s="123"/>
      <c r="L16" s="123"/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123"/>
      <c r="AC16" s="123"/>
      <c r="AD16" s="123"/>
      <c r="AE16" s="123"/>
      <c r="AF16" s="123"/>
      <c r="AG16" s="123"/>
      <c r="AH16" s="123"/>
      <c r="AI16" s="123"/>
      <c r="AJ16" s="123"/>
      <c r="AK16" s="123"/>
      <c r="AL16" s="123"/>
      <c r="AM16" s="123"/>
      <c r="AN16" s="123"/>
      <c r="AO16" s="123"/>
      <c r="AP16" s="124"/>
    </row>
    <row r="17" spans="3:42" ht="6" customHeight="1" x14ac:dyDescent="0.35">
      <c r="C17" s="127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</row>
    <row r="18" spans="3:42" ht="17.149999999999999" customHeight="1" x14ac:dyDescent="0.35">
      <c r="C18" s="127"/>
      <c r="D18" s="93"/>
      <c r="E18" s="88" t="s">
        <v>76</v>
      </c>
      <c r="F18" s="94">
        <f>+F8/F14</f>
        <v>7.6056305712024042E-2</v>
      </c>
      <c r="G18" s="46">
        <f>+G8/G14</f>
        <v>6.9281507323342886E-2</v>
      </c>
      <c r="H18" s="94">
        <f t="shared" ref="H18:X18" si="1">+H8/H14</f>
        <v>6.3136840780188969E-2</v>
      </c>
      <c r="I18" s="46">
        <f t="shared" si="1"/>
        <v>7.4237481505249836E-2</v>
      </c>
      <c r="J18" s="94">
        <f t="shared" si="1"/>
        <v>9.8356007635172424E-2</v>
      </c>
      <c r="K18" s="46">
        <f t="shared" si="1"/>
        <v>9.5548056030696688E-2</v>
      </c>
      <c r="L18" s="94">
        <f t="shared" si="1"/>
        <v>8.5675108413565682E-2</v>
      </c>
      <c r="M18" s="46">
        <f t="shared" si="1"/>
        <v>8.8833407918599991E-2</v>
      </c>
      <c r="N18" s="94">
        <f t="shared" si="1"/>
        <v>0.12779888882186971</v>
      </c>
      <c r="O18" s="46">
        <f t="shared" si="1"/>
        <v>0.12434735895408425</v>
      </c>
      <c r="P18" s="94">
        <f t="shared" si="1"/>
        <v>0.15091280158796724</v>
      </c>
      <c r="Q18" s="46">
        <f t="shared" si="1"/>
        <v>0.15116175038812726</v>
      </c>
      <c r="R18" s="94">
        <f t="shared" si="1"/>
        <v>0.18936507452677781</v>
      </c>
      <c r="S18" s="46">
        <f t="shared" si="1"/>
        <v>0.18641088736001607</v>
      </c>
      <c r="T18" s="94">
        <f t="shared" si="1"/>
        <v>0.19783253369337223</v>
      </c>
      <c r="U18" s="46">
        <f t="shared" si="1"/>
        <v>0.19110267191102673</v>
      </c>
      <c r="V18" s="94">
        <f t="shared" si="1"/>
        <v>0.19640128093661741</v>
      </c>
      <c r="W18" s="46">
        <f t="shared" si="1"/>
        <v>0.2033966761240395</v>
      </c>
      <c r="X18" s="94">
        <v>0.20246655575873401</v>
      </c>
      <c r="Y18" s="46">
        <v>0.19599511004650869</v>
      </c>
      <c r="Z18" s="94">
        <v>0.19465080006932009</v>
      </c>
      <c r="AA18" s="46">
        <v>0.19476759033351798</v>
      </c>
      <c r="AB18" s="94">
        <v>0.18639929401341515</v>
      </c>
      <c r="AC18" s="46">
        <v>0.18180995900764491</v>
      </c>
      <c r="AD18" s="94">
        <v>0.18572418572418573</v>
      </c>
      <c r="AE18" s="46">
        <v>0.18475868775269974</v>
      </c>
      <c r="AF18" s="94">
        <v>0.17273022619180767</v>
      </c>
      <c r="AG18" s="46">
        <v>0.15911329875320879</v>
      </c>
      <c r="AH18" s="74">
        <v>0.15373113210580813</v>
      </c>
      <c r="AI18" s="46">
        <v>0.18550712864048094</v>
      </c>
      <c r="AJ18" s="74">
        <v>0.20159371732920636</v>
      </c>
      <c r="AK18" s="46">
        <v>0.2108777106388349</v>
      </c>
      <c r="AL18" s="74">
        <v>0.21295848177625684</v>
      </c>
      <c r="AM18" s="46">
        <v>0.20879937878963106</v>
      </c>
      <c r="AN18" s="74">
        <v>0.20322275157713771</v>
      </c>
      <c r="AO18" s="46">
        <v>0.19461044401005306</v>
      </c>
      <c r="AP18" s="74">
        <v>0.1926137870921287</v>
      </c>
    </row>
    <row r="19" spans="3:42" ht="16.5" customHeight="1" x14ac:dyDescent="0.35">
      <c r="C19" s="127"/>
      <c r="D19" s="93"/>
      <c r="E19" s="90" t="s">
        <v>77</v>
      </c>
      <c r="F19" s="18">
        <f>+F9/F8</f>
        <v>0.39224085917702428</v>
      </c>
      <c r="G19" s="30">
        <f t="shared" ref="G19:Y19" si="2">+G9/G8</f>
        <v>0.47166272527114084</v>
      </c>
      <c r="H19" s="18">
        <f t="shared" si="2"/>
        <v>0.53910057598582184</v>
      </c>
      <c r="I19" s="30">
        <f t="shared" si="2"/>
        <v>0.47484692039860726</v>
      </c>
      <c r="J19" s="18">
        <f t="shared" si="2"/>
        <v>0.32760218264182023</v>
      </c>
      <c r="K19" s="30">
        <f t="shared" si="2"/>
        <v>0.37081478614282948</v>
      </c>
      <c r="L19" s="18">
        <f t="shared" si="2"/>
        <v>0.39299916539839952</v>
      </c>
      <c r="M19" s="30">
        <f t="shared" si="2"/>
        <v>0.39426238201293878</v>
      </c>
      <c r="N19" s="18">
        <f t="shared" si="2"/>
        <v>0.46216372122292726</v>
      </c>
      <c r="O19" s="30">
        <f t="shared" si="2"/>
        <v>0.473035289549051</v>
      </c>
      <c r="P19" s="18">
        <f t="shared" si="2"/>
        <v>0.4655891070766951</v>
      </c>
      <c r="Q19" s="30">
        <f t="shared" si="2"/>
        <v>0.53573791038540541</v>
      </c>
      <c r="R19" s="18">
        <f t="shared" si="2"/>
        <v>0.53674044265593557</v>
      </c>
      <c r="S19" s="30">
        <f t="shared" si="2"/>
        <v>0.56111934267241381</v>
      </c>
      <c r="T19" s="18">
        <f t="shared" si="2"/>
        <v>0.54024739503991226</v>
      </c>
      <c r="U19" s="30">
        <f t="shared" si="2"/>
        <v>0.53822569198012771</v>
      </c>
      <c r="V19" s="18">
        <f t="shared" si="2"/>
        <v>0.51095713382276109</v>
      </c>
      <c r="W19" s="30">
        <f t="shared" si="2"/>
        <v>0.52305655659336614</v>
      </c>
      <c r="X19" s="18">
        <v>0.502603105618181</v>
      </c>
      <c r="Y19" s="30">
        <v>0.49194439329773521</v>
      </c>
      <c r="Z19" s="18">
        <v>0.46775087052864833</v>
      </c>
      <c r="AA19" s="30">
        <v>0.46915721951022715</v>
      </c>
      <c r="AB19" s="18">
        <v>0.43934205355639139</v>
      </c>
      <c r="AC19" s="30">
        <v>0.43999124395534417</v>
      </c>
      <c r="AD19" s="18">
        <v>0.40994509318691519</v>
      </c>
      <c r="AE19" s="30">
        <v>0.42279382667194304</v>
      </c>
      <c r="AF19" s="18">
        <v>0.37524666995559941</v>
      </c>
      <c r="AG19" s="30">
        <v>0.39019573032710486</v>
      </c>
      <c r="AH19" s="55">
        <v>0.33854874809128371</v>
      </c>
      <c r="AI19" s="30">
        <v>0.4522818980887735</v>
      </c>
      <c r="AJ19" s="55">
        <v>0.45612315733594677</v>
      </c>
      <c r="AK19" s="30">
        <v>0.44504288848992618</v>
      </c>
      <c r="AL19" s="55">
        <v>0.43164623775731631</v>
      </c>
      <c r="AM19" s="30">
        <v>0.42696629213483145</v>
      </c>
      <c r="AN19" s="55">
        <v>0.4164719039903646</v>
      </c>
      <c r="AO19" s="30">
        <v>0.4190127708423016</v>
      </c>
      <c r="AP19" s="55">
        <v>0.39138500456749348</v>
      </c>
    </row>
    <row r="20" spans="3:42" ht="16.5" customHeight="1" x14ac:dyDescent="0.35">
      <c r="C20" s="127"/>
      <c r="D20" s="93"/>
      <c r="E20" s="90" t="s">
        <v>78</v>
      </c>
      <c r="F20" s="18">
        <f>+F10/F8</f>
        <v>0.60775914082297577</v>
      </c>
      <c r="G20" s="30">
        <f t="shared" ref="G20:Y20" si="3">+G10/G8</f>
        <v>0.52833727472885916</v>
      </c>
      <c r="H20" s="18">
        <f t="shared" si="3"/>
        <v>0.46089942401417811</v>
      </c>
      <c r="I20" s="30">
        <f t="shared" si="3"/>
        <v>0.52515307960139268</v>
      </c>
      <c r="J20" s="18">
        <f t="shared" si="3"/>
        <v>0.67239781735817972</v>
      </c>
      <c r="K20" s="30">
        <f t="shared" si="3"/>
        <v>0.62918521385717052</v>
      </c>
      <c r="L20" s="18">
        <f t="shared" si="3"/>
        <v>0.60700083460160048</v>
      </c>
      <c r="M20" s="30">
        <f t="shared" si="3"/>
        <v>0.60573761798706116</v>
      </c>
      <c r="N20" s="18">
        <f t="shared" si="3"/>
        <v>0.53783627877707274</v>
      </c>
      <c r="O20" s="30">
        <f t="shared" si="3"/>
        <v>0.52696471045094895</v>
      </c>
      <c r="P20" s="18">
        <f t="shared" si="3"/>
        <v>0.5344108929233049</v>
      </c>
      <c r="Q20" s="30">
        <f t="shared" si="3"/>
        <v>0.46426208961459459</v>
      </c>
      <c r="R20" s="18">
        <f t="shared" si="3"/>
        <v>0.46325955734406438</v>
      </c>
      <c r="S20" s="30">
        <f t="shared" si="3"/>
        <v>0.43888065732758619</v>
      </c>
      <c r="T20" s="18">
        <f t="shared" si="3"/>
        <v>0.45975260496008774</v>
      </c>
      <c r="U20" s="30">
        <f t="shared" si="3"/>
        <v>0.46177430801987224</v>
      </c>
      <c r="V20" s="18">
        <f t="shared" si="3"/>
        <v>0.48904286617723886</v>
      </c>
      <c r="W20" s="30">
        <f t="shared" si="3"/>
        <v>0.4769434434066338</v>
      </c>
      <c r="X20" s="18">
        <v>0.497396894381819</v>
      </c>
      <c r="Y20" s="30">
        <v>0.50805560670226479</v>
      </c>
      <c r="Z20" s="18">
        <v>0.53224912947135172</v>
      </c>
      <c r="AA20" s="30">
        <v>0.53084278048977285</v>
      </c>
      <c r="AB20" s="18">
        <v>0.56065794644360856</v>
      </c>
      <c r="AC20" s="30">
        <v>0.56000875604465583</v>
      </c>
      <c r="AD20" s="18">
        <v>0.59005490681308481</v>
      </c>
      <c r="AE20" s="30">
        <v>0.57720617332805702</v>
      </c>
      <c r="AF20" s="18">
        <v>0.62475333004440059</v>
      </c>
      <c r="AG20" s="30">
        <v>0.60980426967289514</v>
      </c>
      <c r="AH20" s="55">
        <v>0.66145125190871634</v>
      </c>
      <c r="AI20" s="30">
        <v>0.5477181019112265</v>
      </c>
      <c r="AJ20" s="55">
        <v>0.54387684266405323</v>
      </c>
      <c r="AK20" s="30">
        <v>0.55495711151007376</v>
      </c>
      <c r="AL20" s="55">
        <v>0.56835376224268375</v>
      </c>
      <c r="AM20" s="30">
        <v>0.5730337078651685</v>
      </c>
      <c r="AN20" s="55">
        <v>0.5835280960096354</v>
      </c>
      <c r="AO20" s="30">
        <v>0.5809872291576984</v>
      </c>
      <c r="AP20" s="55">
        <v>0.60861499543250652</v>
      </c>
    </row>
    <row r="21" spans="3:42" ht="17.149999999999999" customHeight="1" x14ac:dyDescent="0.35">
      <c r="C21" s="127"/>
      <c r="D21" s="93"/>
      <c r="E21" s="88" t="s">
        <v>0</v>
      </c>
      <c r="F21" s="94">
        <f>+F11/F14</f>
        <v>0.92394369428797596</v>
      </c>
      <c r="G21" s="46">
        <f t="shared" ref="G21:X21" si="4">+G11/G14</f>
        <v>0.93071849267665707</v>
      </c>
      <c r="H21" s="94">
        <f t="shared" si="4"/>
        <v>0.936863159219811</v>
      </c>
      <c r="I21" s="46">
        <f t="shared" si="4"/>
        <v>0.92576251849475022</v>
      </c>
      <c r="J21" s="94">
        <f t="shared" si="4"/>
        <v>0.90164399236482762</v>
      </c>
      <c r="K21" s="46">
        <f t="shared" si="4"/>
        <v>0.90445194396930328</v>
      </c>
      <c r="L21" s="94">
        <f t="shared" si="4"/>
        <v>0.91432489158643437</v>
      </c>
      <c r="M21" s="46">
        <f t="shared" si="4"/>
        <v>0.91116659208140005</v>
      </c>
      <c r="N21" s="94">
        <f t="shared" si="4"/>
        <v>0.87220111117813026</v>
      </c>
      <c r="O21" s="46">
        <f t="shared" si="4"/>
        <v>0.87565264104591578</v>
      </c>
      <c r="P21" s="94">
        <f t="shared" si="4"/>
        <v>0.84908719841203273</v>
      </c>
      <c r="Q21" s="46">
        <f t="shared" si="4"/>
        <v>0.84883824961187271</v>
      </c>
      <c r="R21" s="94">
        <f t="shared" si="4"/>
        <v>0.81063492547322213</v>
      </c>
      <c r="S21" s="46">
        <f t="shared" si="4"/>
        <v>0.8135891126399839</v>
      </c>
      <c r="T21" s="94">
        <f t="shared" si="4"/>
        <v>0.80216746630662772</v>
      </c>
      <c r="U21" s="46">
        <f t="shared" si="4"/>
        <v>0.8088973280889733</v>
      </c>
      <c r="V21" s="94">
        <f t="shared" si="4"/>
        <v>0.80359871906338265</v>
      </c>
      <c r="W21" s="46">
        <f t="shared" si="4"/>
        <v>0.79660332387596045</v>
      </c>
      <c r="X21" s="94">
        <v>0.79753344424126604</v>
      </c>
      <c r="Y21" s="46">
        <v>0.80400488995349129</v>
      </c>
      <c r="Z21" s="94">
        <v>0.80534919993067988</v>
      </c>
      <c r="AA21" s="46">
        <v>0.80523240966648202</v>
      </c>
      <c r="AB21" s="94">
        <v>0.81360070598658485</v>
      </c>
      <c r="AC21" s="46">
        <v>0.81819004099235504</v>
      </c>
      <c r="AD21" s="94">
        <v>0.8142758142758143</v>
      </c>
      <c r="AE21" s="46">
        <v>0.81524131224730023</v>
      </c>
      <c r="AF21" s="94">
        <v>0.82726977380819233</v>
      </c>
      <c r="AG21" s="46">
        <v>0.84088670124679121</v>
      </c>
      <c r="AH21" s="74">
        <v>0.84626886789419187</v>
      </c>
      <c r="AI21" s="46">
        <v>0.81449287135951909</v>
      </c>
      <c r="AJ21" s="74">
        <v>0.79840628267079361</v>
      </c>
      <c r="AK21" s="46">
        <v>0.78912228936116513</v>
      </c>
      <c r="AL21" s="74">
        <v>0.78704151822374313</v>
      </c>
      <c r="AM21" s="46">
        <v>0.79120062121036894</v>
      </c>
      <c r="AN21" s="74">
        <v>0.79677724842286235</v>
      </c>
      <c r="AO21" s="46">
        <v>0.80538955598994699</v>
      </c>
      <c r="AP21" s="74">
        <v>0.80738621290787127</v>
      </c>
    </row>
    <row r="22" spans="3:42" ht="16.5" customHeight="1" x14ac:dyDescent="0.35">
      <c r="C22" s="127"/>
      <c r="D22" s="93"/>
      <c r="E22" s="90" t="s">
        <v>77</v>
      </c>
      <c r="F22" s="18">
        <f>+F12/F11</f>
        <v>1.0991166836773971E-2</v>
      </c>
      <c r="G22" s="30">
        <f t="shared" ref="G22:Y22" si="5">+G12/G11</f>
        <v>8.1947559632025106E-3</v>
      </c>
      <c r="H22" s="18">
        <f t="shared" si="5"/>
        <v>6.0688399035554591E-3</v>
      </c>
      <c r="I22" s="30">
        <f t="shared" si="5"/>
        <v>7.3460742309728972E-3</v>
      </c>
      <c r="J22" s="18">
        <f t="shared" si="5"/>
        <v>6.1994261038516183E-3</v>
      </c>
      <c r="K22" s="30">
        <f t="shared" si="5"/>
        <v>3.6699686161458175E-3</v>
      </c>
      <c r="L22" s="18">
        <f t="shared" si="5"/>
        <v>2.410547525508561E-3</v>
      </c>
      <c r="M22" s="30">
        <f t="shared" si="5"/>
        <v>2.6211438940789032E-3</v>
      </c>
      <c r="N22" s="18">
        <f t="shared" si="5"/>
        <v>2.3743295784604511E-3</v>
      </c>
      <c r="O22" s="30">
        <f t="shared" si="5"/>
        <v>3.3293812727473253E-3</v>
      </c>
      <c r="P22" s="18">
        <f t="shared" si="5"/>
        <v>3.1197523953771689E-3</v>
      </c>
      <c r="Q22" s="30">
        <f t="shared" si="5"/>
        <v>4.116757185725268E-3</v>
      </c>
      <c r="R22" s="18">
        <f t="shared" si="5"/>
        <v>4.1361935738592568E-3</v>
      </c>
      <c r="S22" s="30">
        <f t="shared" si="5"/>
        <v>5.1154249737670517E-3</v>
      </c>
      <c r="T22" s="18">
        <f t="shared" si="5"/>
        <v>5.1771035270426645E-3</v>
      </c>
      <c r="U22" s="30">
        <f t="shared" si="5"/>
        <v>6.1502347417840379E-3</v>
      </c>
      <c r="V22" s="18">
        <f t="shared" si="5"/>
        <v>5.1408526423310577E-3</v>
      </c>
      <c r="W22" s="30">
        <f t="shared" si="5"/>
        <v>5.6460396349478584E-3</v>
      </c>
      <c r="X22" s="18">
        <v>5.0108894903488658E-3</v>
      </c>
      <c r="Y22" s="30">
        <v>5.5882534463701601E-3</v>
      </c>
      <c r="Z22" s="18">
        <v>5.1453464740509082E-3</v>
      </c>
      <c r="AA22" s="30">
        <v>5.7671196116220631E-3</v>
      </c>
      <c r="AB22" s="18">
        <v>4.9388644041637375E-3</v>
      </c>
      <c r="AC22" s="30">
        <v>5.699958433196841E-3</v>
      </c>
      <c r="AD22" s="18">
        <v>5.1019733215742474E-3</v>
      </c>
      <c r="AE22" s="30">
        <v>5.4348313498291528E-3</v>
      </c>
      <c r="AF22" s="18">
        <v>4.4099942702264224E-3</v>
      </c>
      <c r="AG22" s="30">
        <v>4.7282118037330198E-3</v>
      </c>
      <c r="AH22" s="55">
        <v>4.3127852232958796E-3</v>
      </c>
      <c r="AI22" s="30">
        <v>6.2088569718731302E-3</v>
      </c>
      <c r="AJ22" s="55">
        <v>5.9526264417591179E-3</v>
      </c>
      <c r="AK22" s="30">
        <v>6.6977119641164085E-3</v>
      </c>
      <c r="AL22" s="55">
        <v>6.1888798524190186E-3</v>
      </c>
      <c r="AM22" s="30">
        <v>7.1498674016997645E-3</v>
      </c>
      <c r="AN22" s="55">
        <v>5.9427593420176856E-3</v>
      </c>
      <c r="AO22" s="30">
        <v>6.5184979716375992E-3</v>
      </c>
      <c r="AP22" s="55">
        <v>5.850541300798289E-3</v>
      </c>
    </row>
    <row r="23" spans="3:42" ht="16.5" customHeight="1" x14ac:dyDescent="0.35">
      <c r="C23" s="127"/>
      <c r="D23" s="93"/>
      <c r="E23" s="90" t="s">
        <v>78</v>
      </c>
      <c r="F23" s="18">
        <f>+F13/F11</f>
        <v>0.98900883316322608</v>
      </c>
      <c r="G23" s="30">
        <f t="shared" ref="G23:Y23" si="6">+G13/G11</f>
        <v>0.99180524403679748</v>
      </c>
      <c r="H23" s="18">
        <f t="shared" si="6"/>
        <v>0.99393116009644455</v>
      </c>
      <c r="I23" s="30">
        <f t="shared" si="6"/>
        <v>0.99265392576902711</v>
      </c>
      <c r="J23" s="18">
        <f t="shared" si="6"/>
        <v>0.9938005738961484</v>
      </c>
      <c r="K23" s="30">
        <f t="shared" si="6"/>
        <v>0.99633003138385423</v>
      </c>
      <c r="L23" s="18">
        <f t="shared" si="6"/>
        <v>0.99758945247449149</v>
      </c>
      <c r="M23" s="30">
        <f t="shared" si="6"/>
        <v>0.99737885610592114</v>
      </c>
      <c r="N23" s="18">
        <f t="shared" si="6"/>
        <v>0.9976256704215396</v>
      </c>
      <c r="O23" s="30">
        <f t="shared" si="6"/>
        <v>0.99667061872725271</v>
      </c>
      <c r="P23" s="18">
        <f t="shared" si="6"/>
        <v>0.99688024760462279</v>
      </c>
      <c r="Q23" s="30">
        <f t="shared" si="6"/>
        <v>0.99588324281427476</v>
      </c>
      <c r="R23" s="18">
        <f t="shared" si="6"/>
        <v>0.9958638064261407</v>
      </c>
      <c r="S23" s="30">
        <f t="shared" si="6"/>
        <v>0.99488457502623295</v>
      </c>
      <c r="T23" s="18">
        <f t="shared" si="6"/>
        <v>0.9948228964729573</v>
      </c>
      <c r="U23" s="30">
        <f t="shared" si="6"/>
        <v>0.993849765258216</v>
      </c>
      <c r="V23" s="18">
        <f t="shared" si="6"/>
        <v>0.99485914735766889</v>
      </c>
      <c r="W23" s="30">
        <f t="shared" si="6"/>
        <v>0.99435396036505219</v>
      </c>
      <c r="X23" s="18">
        <v>0.99498911050965111</v>
      </c>
      <c r="Y23" s="30">
        <v>0.99441174655362985</v>
      </c>
      <c r="Z23" s="18">
        <v>0.99485465352594904</v>
      </c>
      <c r="AA23" s="30">
        <v>0.99423288038837798</v>
      </c>
      <c r="AB23" s="18">
        <v>0.99506113559583631</v>
      </c>
      <c r="AC23" s="30">
        <v>0.99430004156680318</v>
      </c>
      <c r="AD23" s="18">
        <v>0.99489802667842575</v>
      </c>
      <c r="AE23" s="30">
        <v>0.99456516865017086</v>
      </c>
      <c r="AF23" s="18">
        <v>0.99559000572977363</v>
      </c>
      <c r="AG23" s="30">
        <v>0.99527178819626694</v>
      </c>
      <c r="AH23" s="55">
        <v>0.99568721477670408</v>
      </c>
      <c r="AI23" s="30">
        <v>0.99379114302812688</v>
      </c>
      <c r="AJ23" s="55">
        <v>0.99404737355824091</v>
      </c>
      <c r="AK23" s="30">
        <v>0.99330228803588361</v>
      </c>
      <c r="AL23" s="55">
        <v>0.993811120147581</v>
      </c>
      <c r="AM23" s="30">
        <v>0.99285013259830024</v>
      </c>
      <c r="AN23" s="55">
        <v>0.99405724065798229</v>
      </c>
      <c r="AO23" s="30">
        <v>0.99348150202836238</v>
      </c>
      <c r="AP23" s="55">
        <v>0.99414945869920168</v>
      </c>
    </row>
    <row r="24" spans="3:42" ht="23.15" customHeight="1" x14ac:dyDescent="0.35">
      <c r="C24" s="127"/>
      <c r="D24" s="93"/>
      <c r="E24" s="91" t="s">
        <v>79</v>
      </c>
      <c r="F24" s="95">
        <v>1</v>
      </c>
      <c r="G24" s="47">
        <v>1</v>
      </c>
      <c r="H24" s="95">
        <v>1</v>
      </c>
      <c r="I24" s="47">
        <v>1</v>
      </c>
      <c r="J24" s="95">
        <v>1</v>
      </c>
      <c r="K24" s="47">
        <v>1</v>
      </c>
      <c r="L24" s="95">
        <v>1</v>
      </c>
      <c r="M24" s="47">
        <v>1</v>
      </c>
      <c r="N24" s="95">
        <v>1</v>
      </c>
      <c r="O24" s="47">
        <v>1</v>
      </c>
      <c r="P24" s="95">
        <v>1</v>
      </c>
      <c r="Q24" s="47">
        <v>1</v>
      </c>
      <c r="R24" s="95">
        <v>1</v>
      </c>
      <c r="S24" s="47">
        <v>1</v>
      </c>
      <c r="T24" s="95">
        <v>1</v>
      </c>
      <c r="U24" s="47">
        <v>1</v>
      </c>
      <c r="V24" s="95">
        <v>1</v>
      </c>
      <c r="W24" s="47">
        <v>1</v>
      </c>
      <c r="X24" s="95">
        <v>1</v>
      </c>
      <c r="Y24" s="47">
        <v>1</v>
      </c>
      <c r="Z24" s="95">
        <v>1</v>
      </c>
      <c r="AA24" s="47">
        <v>1</v>
      </c>
      <c r="AB24" s="95">
        <v>1</v>
      </c>
      <c r="AC24" s="47">
        <v>1</v>
      </c>
      <c r="AD24" s="95">
        <v>1</v>
      </c>
      <c r="AE24" s="47">
        <v>1</v>
      </c>
      <c r="AF24" s="95">
        <v>1</v>
      </c>
      <c r="AG24" s="48">
        <v>1</v>
      </c>
      <c r="AH24" s="75">
        <v>1</v>
      </c>
      <c r="AI24" s="48">
        <v>1</v>
      </c>
      <c r="AJ24" s="75">
        <v>1</v>
      </c>
      <c r="AK24" s="48">
        <v>1</v>
      </c>
      <c r="AL24" s="75">
        <v>1</v>
      </c>
      <c r="AM24" s="48">
        <v>1</v>
      </c>
      <c r="AN24" s="75">
        <v>1</v>
      </c>
      <c r="AO24" s="48">
        <v>1</v>
      </c>
      <c r="AP24" s="75">
        <v>1</v>
      </c>
    </row>
    <row r="25" spans="3:42" ht="18.75" customHeight="1" x14ac:dyDescent="0.35">
      <c r="C25" s="127"/>
    </row>
    <row r="26" spans="3:42" x14ac:dyDescent="0.35">
      <c r="C26" s="127"/>
      <c r="E26" s="122" t="s">
        <v>100</v>
      </c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  <c r="AC26" s="123"/>
      <c r="AD26" s="123"/>
      <c r="AE26" s="123"/>
      <c r="AF26" s="123"/>
      <c r="AG26" s="123"/>
      <c r="AH26" s="123"/>
      <c r="AI26" s="123"/>
      <c r="AJ26" s="123"/>
      <c r="AK26" s="123"/>
      <c r="AL26" s="123"/>
      <c r="AM26" s="123"/>
      <c r="AN26" s="123"/>
      <c r="AO26" s="123"/>
      <c r="AP26" s="124"/>
    </row>
    <row r="27" spans="3:42" ht="6" customHeight="1" x14ac:dyDescent="0.35">
      <c r="C27" s="127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</row>
    <row r="28" spans="3:42" ht="17.149999999999999" customHeight="1" x14ac:dyDescent="0.35">
      <c r="C28" s="127"/>
      <c r="D28" s="93"/>
      <c r="E28" s="88" t="s">
        <v>76</v>
      </c>
      <c r="F28" s="94"/>
      <c r="G28" s="46"/>
      <c r="H28" s="94">
        <f>+H8/F8-1</f>
        <v>-0.45529142029685044</v>
      </c>
      <c r="I28" s="46">
        <f t="shared" ref="I28:AA28" si="7">+I8/G8-1</f>
        <v>-0.32080241376498408</v>
      </c>
      <c r="J28" s="94">
        <f t="shared" si="7"/>
        <v>7.5875055383252121E-2</v>
      </c>
      <c r="K28" s="46">
        <f t="shared" si="7"/>
        <v>0.24072517709208796</v>
      </c>
      <c r="L28" s="94">
        <f t="shared" si="7"/>
        <v>4.8543189539792087E-2</v>
      </c>
      <c r="M28" s="46">
        <f t="shared" si="7"/>
        <v>-8.7574995161602498E-2</v>
      </c>
      <c r="N28" s="94">
        <f t="shared" si="7"/>
        <v>-6.3822475330158612E-2</v>
      </c>
      <c r="O28" s="46">
        <f t="shared" si="7"/>
        <v>9.2427616926503253E-2</v>
      </c>
      <c r="P28" s="94">
        <f t="shared" si="7"/>
        <v>0.13230898316639572</v>
      </c>
      <c r="Q28" s="46">
        <f t="shared" si="7"/>
        <v>0.39425270617931174</v>
      </c>
      <c r="R28" s="94">
        <f t="shared" si="7"/>
        <v>0.15088921822897361</v>
      </c>
      <c r="S28" s="46">
        <f t="shared" si="7"/>
        <v>3.3875291578177702E-2</v>
      </c>
      <c r="T28" s="94">
        <f t="shared" si="7"/>
        <v>0.32080482897384299</v>
      </c>
      <c r="U28" s="46">
        <f t="shared" si="7"/>
        <v>0.18618669181034475</v>
      </c>
      <c r="V28" s="94">
        <f t="shared" si="7"/>
        <v>0.10806775942965086</v>
      </c>
      <c r="W28" s="46">
        <f t="shared" si="7"/>
        <v>0.15801277501774313</v>
      </c>
      <c r="X28" s="94">
        <v>0.21471582941516121</v>
      </c>
      <c r="Y28" s="46">
        <v>6.5136917457282228E-2</v>
      </c>
      <c r="Z28" s="94">
        <v>0.14409887274208888</v>
      </c>
      <c r="AA28" s="46">
        <v>0.14099613330878302</v>
      </c>
      <c r="AB28" s="94">
        <v>5.7276828110161437E-2</v>
      </c>
      <c r="AC28" s="46">
        <v>1.3656352120062998E-2</v>
      </c>
      <c r="AD28" s="94">
        <v>-3.2092666404685666E-2</v>
      </c>
      <c r="AE28" s="46">
        <v>5.7511293307594968E-3</v>
      </c>
      <c r="AF28" s="94">
        <v>-0.37297966127909676</v>
      </c>
      <c r="AG28" s="46">
        <v>-0.108389394538979</v>
      </c>
      <c r="AH28" s="74">
        <v>0.47406882091761227</v>
      </c>
      <c r="AI28" s="46">
        <v>0.41888952998091522</v>
      </c>
      <c r="AJ28" s="74">
        <v>0.53674148137302069</v>
      </c>
      <c r="AK28" s="46">
        <v>9.7657105320779536E-2</v>
      </c>
      <c r="AL28" s="74">
        <v>-7.163760599997282E-2</v>
      </c>
      <c r="AM28" s="46">
        <v>-9.9626684904961404E-2</v>
      </c>
      <c r="AN28" s="74">
        <v>2.2564658964283613E-2</v>
      </c>
      <c r="AO28" s="46">
        <v>0.10286437727488518</v>
      </c>
      <c r="AP28" s="74">
        <v>2.0245759431054111E-2</v>
      </c>
    </row>
    <row r="29" spans="3:42" ht="16.5" customHeight="1" x14ac:dyDescent="0.35">
      <c r="C29" s="127"/>
      <c r="D29" s="93"/>
      <c r="E29" s="90" t="s">
        <v>77</v>
      </c>
      <c r="F29" s="18"/>
      <c r="G29" s="30"/>
      <c r="H29" s="18">
        <f t="shared" ref="H29:AA29" si="8">+H9/F9-1</f>
        <v>-0.25134594677741884</v>
      </c>
      <c r="I29" s="30">
        <f t="shared" si="8"/>
        <v>-0.31621715076071921</v>
      </c>
      <c r="J29" s="18">
        <f t="shared" si="8"/>
        <v>-0.34620916375590716</v>
      </c>
      <c r="K29" s="30">
        <f t="shared" si="8"/>
        <v>-3.1099873577749682E-2</v>
      </c>
      <c r="L29" s="18">
        <f t="shared" si="8"/>
        <v>0.25785669390320543</v>
      </c>
      <c r="M29" s="30">
        <f t="shared" si="8"/>
        <v>-2.9879958246346594E-2</v>
      </c>
      <c r="N29" s="18">
        <f t="shared" si="8"/>
        <v>0.10093691442848218</v>
      </c>
      <c r="O29" s="30">
        <f t="shared" si="8"/>
        <v>0.31069266980497656</v>
      </c>
      <c r="P29" s="18">
        <f t="shared" si="8"/>
        <v>0.14070123680925906</v>
      </c>
      <c r="Q29" s="30">
        <f t="shared" si="8"/>
        <v>0.57906618778860963</v>
      </c>
      <c r="R29" s="18">
        <f t="shared" si="8"/>
        <v>0.32676812891674123</v>
      </c>
      <c r="S29" s="30">
        <f t="shared" si="8"/>
        <v>8.2856771510267713E-2</v>
      </c>
      <c r="T29" s="18">
        <f t="shared" si="8"/>
        <v>0.32943469785575052</v>
      </c>
      <c r="U29" s="30">
        <f t="shared" si="8"/>
        <v>0.13779031386905127</v>
      </c>
      <c r="V29" s="18">
        <f t="shared" si="8"/>
        <v>4.7992330250394843E-2</v>
      </c>
      <c r="W29" s="30">
        <f t="shared" si="8"/>
        <v>0.12537581096049366</v>
      </c>
      <c r="X29" s="18">
        <v>0.19485551310337401</v>
      </c>
      <c r="Y29" s="30">
        <v>1.7810273715785918E-3</v>
      </c>
      <c r="Z29" s="18">
        <v>6.4763105746712402E-2</v>
      </c>
      <c r="AA29" s="30">
        <v>8.8144474595302613E-2</v>
      </c>
      <c r="AB29" s="18">
        <v>-6.9368073767024363E-3</v>
      </c>
      <c r="AC29" s="30">
        <v>-4.9359360220139314E-2</v>
      </c>
      <c r="AD29" s="18">
        <v>-9.6856631740352639E-2</v>
      </c>
      <c r="AE29" s="30">
        <v>-3.3559475350520174E-2</v>
      </c>
      <c r="AF29" s="18">
        <v>-0.42605168836068663</v>
      </c>
      <c r="AG29" s="30">
        <v>-0.17713403219767876</v>
      </c>
      <c r="AH29" s="55">
        <v>0.32990961380443706</v>
      </c>
      <c r="AI29" s="30">
        <v>0.64465677074446903</v>
      </c>
      <c r="AJ29" s="55">
        <v>1.0704355885078778</v>
      </c>
      <c r="AK29" s="30">
        <v>8.0088526177467312E-2</v>
      </c>
      <c r="AL29" s="55">
        <v>-0.12145628170695311</v>
      </c>
      <c r="AM29" s="30">
        <v>-0.13619773323941853</v>
      </c>
      <c r="AN29" s="55">
        <v>-1.338315217391306E-2</v>
      </c>
      <c r="AO29" s="30">
        <v>8.232023721275028E-2</v>
      </c>
      <c r="AP29" s="55">
        <v>-4.1210493699648798E-2</v>
      </c>
    </row>
    <row r="30" spans="3:42" ht="16.5" customHeight="1" x14ac:dyDescent="0.35">
      <c r="C30" s="127"/>
      <c r="D30" s="93"/>
      <c r="E30" s="90" t="s">
        <v>78</v>
      </c>
      <c r="F30" s="18"/>
      <c r="G30" s="30"/>
      <c r="H30" s="18">
        <f t="shared" ref="H30:AA30" si="9">+H10/F10-1</f>
        <v>-0.58691551672788644</v>
      </c>
      <c r="I30" s="30">
        <f t="shared" si="9"/>
        <v>-0.32489581725574934</v>
      </c>
      <c r="J30" s="18">
        <f t="shared" si="9"/>
        <v>0.56957462148521998</v>
      </c>
      <c r="K30" s="30">
        <f t="shared" si="9"/>
        <v>0.48651120256058533</v>
      </c>
      <c r="L30" s="18">
        <f t="shared" si="9"/>
        <v>-5.3437452151278486E-2</v>
      </c>
      <c r="M30" s="30">
        <f t="shared" si="9"/>
        <v>-0.12157797600738229</v>
      </c>
      <c r="N30" s="18">
        <f t="shared" si="9"/>
        <v>-0.17049498544160469</v>
      </c>
      <c r="O30" s="30">
        <f t="shared" si="9"/>
        <v>-4.9636697890221515E-2</v>
      </c>
      <c r="P30" s="18">
        <f t="shared" si="9"/>
        <v>0.12509750390015606</v>
      </c>
      <c r="Q30" s="30">
        <f t="shared" si="9"/>
        <v>0.22835298452468678</v>
      </c>
      <c r="R30" s="18">
        <f t="shared" si="9"/>
        <v>-2.339890805095779E-3</v>
      </c>
      <c r="S30" s="30">
        <f t="shared" si="9"/>
        <v>-2.2647169103861997E-2</v>
      </c>
      <c r="T30" s="18">
        <f>+T10/R10-1</f>
        <v>0.31080611535788738</v>
      </c>
      <c r="U30" s="30">
        <f t="shared" si="9"/>
        <v>0.24806261029693855</v>
      </c>
      <c r="V30" s="18">
        <f t="shared" si="9"/>
        <v>0.17866136514247843</v>
      </c>
      <c r="W30" s="30">
        <f t="shared" si="9"/>
        <v>0.19605311693102179</v>
      </c>
      <c r="X30" s="18">
        <v>0.23546609693016984</v>
      </c>
      <c r="Y30" s="30">
        <v>0.13461835003855049</v>
      </c>
      <c r="Z30" s="18">
        <v>0.22426504050241203</v>
      </c>
      <c r="AA30" s="30">
        <v>0.19217178581136185</v>
      </c>
      <c r="AB30" s="18">
        <v>0.11370901791688359</v>
      </c>
      <c r="AC30" s="30">
        <v>6.9349445204438309E-2</v>
      </c>
      <c r="AD30" s="18">
        <v>1.8657588197990682E-2</v>
      </c>
      <c r="AE30" s="30">
        <v>3.6636935432287521E-2</v>
      </c>
      <c r="AF30" s="18">
        <v>-0.33610747051114021</v>
      </c>
      <c r="AG30" s="30">
        <v>-5.8035102152749207E-2</v>
      </c>
      <c r="AH30" s="55">
        <v>0.56065541407560948</v>
      </c>
      <c r="AI30" s="30">
        <v>0.27442774482331966</v>
      </c>
      <c r="AJ30" s="55">
        <v>0.26358231610903804</v>
      </c>
      <c r="AK30" s="30">
        <v>0.11216447744146207</v>
      </c>
      <c r="AL30" s="55">
        <v>-2.9857096378607006E-2</v>
      </c>
      <c r="AM30" s="30">
        <v>-7.0298860018486176E-2</v>
      </c>
      <c r="AN30" s="117">
        <v>4.9865854916933294E-2</v>
      </c>
      <c r="AO30" s="30">
        <v>0.11817177575255444</v>
      </c>
      <c r="AP30" s="117">
        <v>6.4107919502666144E-2</v>
      </c>
    </row>
    <row r="31" spans="3:42" ht="17.149999999999999" customHeight="1" x14ac:dyDescent="0.35">
      <c r="C31" s="127"/>
      <c r="D31" s="93"/>
      <c r="E31" s="88" t="s">
        <v>0</v>
      </c>
      <c r="F31" s="94"/>
      <c r="G31" s="46"/>
      <c r="H31" s="94">
        <f t="shared" ref="H31:AA31" si="10">+H11/F11-1</f>
        <v>-0.33465445867385835</v>
      </c>
      <c r="I31" s="46">
        <f t="shared" si="10"/>
        <v>-0.36951975694960837</v>
      </c>
      <c r="J31" s="94">
        <f t="shared" si="10"/>
        <v>-0.33533512984928671</v>
      </c>
      <c r="K31" s="46">
        <f t="shared" si="10"/>
        <v>-5.8190920906946553E-2</v>
      </c>
      <c r="L31" s="94">
        <f t="shared" si="10"/>
        <v>0.2206692460172619</v>
      </c>
      <c r="M31" s="46">
        <f t="shared" si="10"/>
        <v>-1.1321699839502819E-2</v>
      </c>
      <c r="N31" s="94">
        <f t="shared" si="10"/>
        <v>-0.4013101601818031</v>
      </c>
      <c r="O31" s="46">
        <f t="shared" si="10"/>
        <v>-0.24999095265914273</v>
      </c>
      <c r="P31" s="94">
        <f t="shared" si="10"/>
        <v>-6.6527331683853053E-2</v>
      </c>
      <c r="Q31" s="46">
        <f t="shared" si="10"/>
        <v>0.11180655122973415</v>
      </c>
      <c r="R31" s="94">
        <f t="shared" si="10"/>
        <v>-0.12434559283527047</v>
      </c>
      <c r="S31" s="46">
        <f t="shared" si="10"/>
        <v>-0.19643875703692681</v>
      </c>
      <c r="T31" s="94">
        <f t="shared" si="10"/>
        <v>0.25106694993325696</v>
      </c>
      <c r="U31" s="46">
        <f t="shared" si="10"/>
        <v>0.15039195111412873</v>
      </c>
      <c r="V31" s="94">
        <f t="shared" si="10"/>
        <v>0.11813413882752499</v>
      </c>
      <c r="W31" s="46">
        <f t="shared" si="10"/>
        <v>7.1482226693494244E-2</v>
      </c>
      <c r="X31" s="94">
        <v>0.16943309499489279</v>
      </c>
      <c r="Y31" s="46">
        <v>0.11563114210242986</v>
      </c>
      <c r="Z31" s="94">
        <v>0.20169979485234535</v>
      </c>
      <c r="AA31" s="46">
        <v>0.14994024608513667</v>
      </c>
      <c r="AB31" s="94">
        <v>0.11539252394546695</v>
      </c>
      <c r="AC31" s="46">
        <v>0.10337391134639318</v>
      </c>
      <c r="AD31" s="94">
        <v>-2.7768250647368542E-2</v>
      </c>
      <c r="AE31" s="46">
        <v>-1.3867393053921817E-2</v>
      </c>
      <c r="AF31" s="94">
        <v>-0.31505236467864628</v>
      </c>
      <c r="AG31" s="46">
        <v>6.7886065845762067E-2</v>
      </c>
      <c r="AH31" s="74">
        <v>0.69428117093395314</v>
      </c>
      <c r="AI31" s="46">
        <v>0.17881122845325326</v>
      </c>
      <c r="AJ31" s="74">
        <v>0.10560814071459235</v>
      </c>
      <c r="AK31" s="46">
        <v>-6.4478783733720846E-2</v>
      </c>
      <c r="AL31" s="74">
        <v>-0.13369007849768355</v>
      </c>
      <c r="AM31" s="46">
        <v>-8.8269675242834911E-2</v>
      </c>
      <c r="AN31" s="74">
        <v>8.4807490131513674E-2</v>
      </c>
      <c r="AO31" s="46">
        <v>0.20449372507256358</v>
      </c>
      <c r="AP31" s="74">
        <v>9.0772449001982114E-2</v>
      </c>
    </row>
    <row r="32" spans="3:42" ht="16.5" customHeight="1" x14ac:dyDescent="0.35">
      <c r="C32" s="127"/>
      <c r="D32" s="93"/>
      <c r="E32" s="90" t="s">
        <v>77</v>
      </c>
      <c r="F32" s="18"/>
      <c r="G32" s="30"/>
      <c r="H32" s="18">
        <f t="shared" ref="H32:AA32" si="11">+H12/F12-1</f>
        <v>-0.63262539539087204</v>
      </c>
      <c r="I32" s="30">
        <f t="shared" si="11"/>
        <v>-0.43481481481481477</v>
      </c>
      <c r="J32" s="18">
        <f t="shared" si="11"/>
        <v>-0.3210332103321033</v>
      </c>
      <c r="K32" s="30">
        <f t="shared" si="11"/>
        <v>-0.5294888597640891</v>
      </c>
      <c r="L32" s="18">
        <f t="shared" si="11"/>
        <v>-0.52536231884057971</v>
      </c>
      <c r="M32" s="30">
        <f t="shared" si="11"/>
        <v>-0.29387186629526463</v>
      </c>
      <c r="N32" s="18">
        <f t="shared" si="11"/>
        <v>-0.41030534351145043</v>
      </c>
      <c r="O32" s="30">
        <f t="shared" si="11"/>
        <v>-4.7337278106508895E-2</v>
      </c>
      <c r="P32" s="18">
        <f t="shared" si="11"/>
        <v>0.22653721682847894</v>
      </c>
      <c r="Q32" s="30">
        <f t="shared" si="11"/>
        <v>0.37474120082815743</v>
      </c>
      <c r="R32" s="18">
        <f t="shared" si="11"/>
        <v>0.16094986807387857</v>
      </c>
      <c r="S32" s="30">
        <f t="shared" si="11"/>
        <v>-1.5060240963855609E-3</v>
      </c>
      <c r="T32" s="18">
        <f t="shared" si="11"/>
        <v>0.56590909090909092</v>
      </c>
      <c r="U32" s="30">
        <f t="shared" si="11"/>
        <v>0.3831070889894419</v>
      </c>
      <c r="V32" s="18">
        <f t="shared" si="11"/>
        <v>0.11030478955007261</v>
      </c>
      <c r="W32" s="30">
        <f t="shared" si="11"/>
        <v>-1.6357688113413316E-2</v>
      </c>
      <c r="X32" s="18">
        <v>0.13986928104575158</v>
      </c>
      <c r="Y32" s="30">
        <v>0.10421286031042132</v>
      </c>
      <c r="Z32" s="18">
        <v>0.23394495412844041</v>
      </c>
      <c r="AA32" s="30">
        <v>0.18674698795180733</v>
      </c>
      <c r="AB32" s="18">
        <v>7.0631970260222943E-2</v>
      </c>
      <c r="AC32" s="30">
        <v>9.0524534686971192E-2</v>
      </c>
      <c r="AD32" s="18">
        <v>4.3402777777776791E-3</v>
      </c>
      <c r="AE32" s="30">
        <v>-5.9736229635376281E-2</v>
      </c>
      <c r="AF32" s="18">
        <v>-0.40795159896283495</v>
      </c>
      <c r="AG32" s="30">
        <v>-7.0957095709570983E-2</v>
      </c>
      <c r="AH32" s="55">
        <v>0.65693430656934315</v>
      </c>
      <c r="AI32" s="30">
        <v>0.54795737122557719</v>
      </c>
      <c r="AJ32" s="55">
        <v>0.52599118942731282</v>
      </c>
      <c r="AK32" s="30">
        <v>9.179575444635768E-3</v>
      </c>
      <c r="AL32" s="55">
        <v>-9.9307159353348773E-2</v>
      </c>
      <c r="AM32" s="30">
        <v>-2.6719727117680447E-2</v>
      </c>
      <c r="AN32" s="55">
        <v>4.1666666666666741E-2</v>
      </c>
      <c r="AO32" s="30">
        <v>9.8130841121495394E-2</v>
      </c>
      <c r="AP32" s="55">
        <v>7.3846153846153895E-2</v>
      </c>
    </row>
    <row r="33" spans="3:42" ht="16.5" customHeight="1" x14ac:dyDescent="0.35">
      <c r="C33" s="127"/>
      <c r="D33" s="93"/>
      <c r="E33" s="90" t="s">
        <v>78</v>
      </c>
      <c r="F33" s="18"/>
      <c r="G33" s="30"/>
      <c r="H33" s="18">
        <f t="shared" ref="H33:AA33" si="12">+H13/F13-1</f>
        <v>-0.33134301375228803</v>
      </c>
      <c r="I33" s="30">
        <f t="shared" si="12"/>
        <v>-0.3689802588293617</v>
      </c>
      <c r="J33" s="18">
        <f t="shared" si="12"/>
        <v>-0.33542245587683062</v>
      </c>
      <c r="K33" s="30">
        <f t="shared" si="12"/>
        <v>-5.4703109542006967E-2</v>
      </c>
      <c r="L33" s="18">
        <f t="shared" si="12"/>
        <v>0.22532306457901319</v>
      </c>
      <c r="M33" s="30">
        <f t="shared" si="12"/>
        <v>-1.0280930003488509E-2</v>
      </c>
      <c r="N33" s="18">
        <f t="shared" si="12"/>
        <v>-0.40128842446991986</v>
      </c>
      <c r="O33" s="30">
        <f t="shared" si="12"/>
        <v>-0.25052353307070285</v>
      </c>
      <c r="P33" s="18">
        <f t="shared" si="12"/>
        <v>-6.722481957591675E-2</v>
      </c>
      <c r="Q33" s="30">
        <f t="shared" si="12"/>
        <v>0.11092821722261026</v>
      </c>
      <c r="R33" s="18">
        <f t="shared" si="12"/>
        <v>-0.12523842946203712</v>
      </c>
      <c r="S33" s="30">
        <f t="shared" si="12"/>
        <v>-0.1972445650820529</v>
      </c>
      <c r="T33" s="18">
        <f t="shared" si="12"/>
        <v>0.2497592931714776</v>
      </c>
      <c r="U33" s="30">
        <f t="shared" si="12"/>
        <v>0.1491953933847765</v>
      </c>
      <c r="V33" s="18">
        <f t="shared" si="12"/>
        <v>0.11817488311668689</v>
      </c>
      <c r="W33" s="30">
        <f t="shared" si="12"/>
        <v>7.2025805929155196E-2</v>
      </c>
      <c r="X33" s="18">
        <v>0.16958586356666649</v>
      </c>
      <c r="Y33" s="30">
        <v>0.11569597623004491</v>
      </c>
      <c r="Z33" s="18">
        <v>0.20153740420100608</v>
      </c>
      <c r="AA33" s="30">
        <v>0.14973340480153463</v>
      </c>
      <c r="AB33" s="18">
        <v>0.11562402364872981</v>
      </c>
      <c r="AC33" s="30">
        <v>0.10344844508349982</v>
      </c>
      <c r="AD33" s="18">
        <v>-2.792761740629035E-2</v>
      </c>
      <c r="AE33" s="30">
        <v>-1.360444379216641E-2</v>
      </c>
      <c r="AF33" s="18">
        <v>-0.31457596468366888</v>
      </c>
      <c r="AG33" s="30">
        <v>6.8644778488146763E-2</v>
      </c>
      <c r="AH33" s="55">
        <v>0.69444659993274871</v>
      </c>
      <c r="AI33" s="30">
        <v>0.17705753547183978</v>
      </c>
      <c r="AJ33" s="55">
        <v>0.10378726587186504</v>
      </c>
      <c r="AK33" s="30">
        <v>-6.4938975213721162E-2</v>
      </c>
      <c r="AL33" s="55">
        <v>-0.13389597278309451</v>
      </c>
      <c r="AM33" s="30">
        <v>-8.8684698774859294E-2</v>
      </c>
      <c r="AN33" s="55">
        <v>8.5076146184706936E-2</v>
      </c>
      <c r="AO33" s="30">
        <v>0.20525968208031697</v>
      </c>
      <c r="AP33" s="55">
        <v>9.0873639249936522E-2</v>
      </c>
    </row>
    <row r="34" spans="3:42" ht="23.15" customHeight="1" thickBot="1" x14ac:dyDescent="0.4">
      <c r="C34" s="128"/>
      <c r="D34" s="93"/>
      <c r="E34" s="91" t="s">
        <v>79</v>
      </c>
      <c r="F34" s="92"/>
      <c r="G34" s="45"/>
      <c r="H34" s="96">
        <f t="shared" ref="H34:AA34" si="13">+H14/F14-1</f>
        <v>-0.34382966030722639</v>
      </c>
      <c r="I34" s="48">
        <f t="shared" si="13"/>
        <v>-0.366144545980989</v>
      </c>
      <c r="J34" s="96">
        <f t="shared" si="13"/>
        <v>-0.30937261785706793</v>
      </c>
      <c r="K34" s="48">
        <f t="shared" si="13"/>
        <v>-3.6000142610121744E-2</v>
      </c>
      <c r="L34" s="96">
        <f t="shared" si="13"/>
        <v>0.20373961429215171</v>
      </c>
      <c r="M34" s="48">
        <f t="shared" si="13"/>
        <v>-1.8607553973464031E-2</v>
      </c>
      <c r="N34" s="96">
        <f t="shared" si="13"/>
        <v>-0.3723958661938952</v>
      </c>
      <c r="O34" s="48">
        <f t="shared" si="13"/>
        <v>-0.21957274418823747</v>
      </c>
      <c r="P34" s="96">
        <f t="shared" si="13"/>
        <v>-4.1116271588555797E-2</v>
      </c>
      <c r="Q34" s="48">
        <f t="shared" si="13"/>
        <v>0.14692798464445023</v>
      </c>
      <c r="R34" s="96">
        <f t="shared" si="13"/>
        <v>-8.2809136403030559E-2</v>
      </c>
      <c r="S34" s="48">
        <f t="shared" si="13"/>
        <v>-0.16162408230929137</v>
      </c>
      <c r="T34" s="96">
        <f t="shared" si="13"/>
        <v>0.26427286859511701</v>
      </c>
      <c r="U34" s="48">
        <f t="shared" si="13"/>
        <v>0.157064480490132</v>
      </c>
      <c r="V34" s="96">
        <f t="shared" si="13"/>
        <v>0.11614268148612483</v>
      </c>
      <c r="W34" s="48">
        <f t="shared" si="13"/>
        <v>8.8018445680184465E-2</v>
      </c>
      <c r="X34" s="96">
        <v>0.1783266820393461</v>
      </c>
      <c r="Y34" s="48">
        <v>0.1053607846461464</v>
      </c>
      <c r="Z34" s="96">
        <v>0.19003753454415473</v>
      </c>
      <c r="AA34" s="48">
        <v>0.14818724371726688</v>
      </c>
      <c r="AB34" s="96">
        <v>0.1040802572545394</v>
      </c>
      <c r="AC34" s="48">
        <v>8.5899838525276051E-2</v>
      </c>
      <c r="AD34" s="96">
        <v>-2.8574318691552913E-2</v>
      </c>
      <c r="AE34" s="48">
        <v>-1.0300550303372402E-2</v>
      </c>
      <c r="AF34" s="96">
        <v>-0.32581086467096831</v>
      </c>
      <c r="AG34" s="48">
        <v>3.5317643102074303E-2</v>
      </c>
      <c r="AH34" s="75">
        <v>0.65624384190540108</v>
      </c>
      <c r="AI34" s="48">
        <v>0.21701087896838711</v>
      </c>
      <c r="AJ34" s="75">
        <v>0.17188675726257152</v>
      </c>
      <c r="AK34" s="48">
        <v>-3.4401420505648983E-2</v>
      </c>
      <c r="AL34" s="75">
        <v>-0.12118068989740172</v>
      </c>
      <c r="AM34" s="48">
        <v>-9.0664615440087304E-2</v>
      </c>
      <c r="AN34" s="75">
        <v>7.1552351304684514E-2</v>
      </c>
      <c r="AO34" s="48">
        <v>0.18327358038561292</v>
      </c>
      <c r="AP34" s="75">
        <v>7.6439821087751492E-2</v>
      </c>
    </row>
    <row r="35" spans="3:42" ht="15.75" customHeight="1" x14ac:dyDescent="0.35"/>
    <row r="36" spans="3:42" ht="5.5" customHeight="1" x14ac:dyDescent="0.35"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26"/>
      <c r="AB36" s="97"/>
      <c r="AC36" s="26"/>
      <c r="AD36" s="97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</row>
    <row r="37" spans="3:42" ht="15.65" customHeight="1" thickBot="1" x14ac:dyDescent="0.4"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B37" s="14"/>
      <c r="AD37" s="14"/>
    </row>
    <row r="38" spans="3:42" ht="15" customHeight="1" x14ac:dyDescent="0.35">
      <c r="C38" s="126" t="s">
        <v>80</v>
      </c>
      <c r="E38" s="122" t="s">
        <v>101</v>
      </c>
      <c r="F38" s="123"/>
      <c r="G38" s="123"/>
      <c r="H38" s="123"/>
      <c r="I38" s="123"/>
      <c r="J38" s="123"/>
      <c r="K38" s="123"/>
      <c r="L38" s="123"/>
      <c r="M38" s="123"/>
      <c r="N38" s="123"/>
      <c r="O38" s="123"/>
      <c r="P38" s="123"/>
      <c r="Q38" s="123"/>
      <c r="R38" s="123"/>
      <c r="S38" s="123"/>
      <c r="T38" s="123"/>
      <c r="U38" s="123"/>
      <c r="V38" s="123"/>
      <c r="W38" s="123"/>
      <c r="X38" s="123"/>
      <c r="Y38" s="123"/>
      <c r="Z38" s="123"/>
      <c r="AA38" s="123"/>
      <c r="AB38" s="123"/>
      <c r="AC38" s="123"/>
      <c r="AD38" s="123"/>
      <c r="AE38" s="123"/>
      <c r="AF38" s="123"/>
      <c r="AG38" s="123"/>
      <c r="AH38" s="123"/>
      <c r="AI38" s="123"/>
      <c r="AJ38" s="123"/>
      <c r="AK38" s="123"/>
      <c r="AL38" s="123"/>
      <c r="AM38" s="123"/>
      <c r="AN38" s="123"/>
      <c r="AO38" s="123"/>
      <c r="AP38" s="124"/>
    </row>
    <row r="39" spans="3:42" ht="5.5" customHeight="1" x14ac:dyDescent="0.35">
      <c r="C39" s="127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</row>
    <row r="40" spans="3:42" ht="17.149999999999999" customHeight="1" x14ac:dyDescent="0.35">
      <c r="C40" s="127"/>
      <c r="D40" s="93"/>
      <c r="E40" s="88" t="s">
        <v>76</v>
      </c>
      <c r="F40" s="98">
        <v>1906.6965501216373</v>
      </c>
      <c r="G40" s="49">
        <v>2051.9730346123865</v>
      </c>
      <c r="H40" s="98">
        <v>2183.744957122658</v>
      </c>
      <c r="I40" s="49">
        <v>2124.6947327239209</v>
      </c>
      <c r="J40" s="98">
        <v>1865.9619996193305</v>
      </c>
      <c r="K40" s="49">
        <v>1898.9035214693931</v>
      </c>
      <c r="L40" s="98">
        <v>1862.4879367414385</v>
      </c>
      <c r="M40" s="49">
        <v>1802.8597336955088</v>
      </c>
      <c r="N40" s="98">
        <v>1787.6211853955906</v>
      </c>
      <c r="O40" s="49">
        <v>1686.4135561715086</v>
      </c>
      <c r="P40" s="98">
        <v>1599.1487602081952</v>
      </c>
      <c r="Q40" s="49">
        <v>1570.0000302398557</v>
      </c>
      <c r="R40" s="98">
        <v>1548.091449845904</v>
      </c>
      <c r="S40" s="49">
        <v>1539.6434907454206</v>
      </c>
      <c r="T40" s="98">
        <v>1551.5630836830608</v>
      </c>
      <c r="U40" s="49">
        <v>1555.4764578493966</v>
      </c>
      <c r="V40" s="98">
        <v>1580.8154791005745</v>
      </c>
      <c r="W40" s="49">
        <v>1615.3499976694209</v>
      </c>
      <c r="X40" s="98">
        <v>1620.2521604537201</v>
      </c>
      <c r="Y40" s="49">
        <v>1624.0729235473898</v>
      </c>
      <c r="Z40" s="98">
        <v>1670.9552287900087</v>
      </c>
      <c r="AA40" s="49">
        <v>1716.2912516486565</v>
      </c>
      <c r="AB40" s="98">
        <v>1685.9944356251676</v>
      </c>
      <c r="AC40" s="49">
        <v>1747.6971139726249</v>
      </c>
      <c r="AD40" s="98">
        <v>1728.2073418087389</v>
      </c>
      <c r="AE40" s="49">
        <v>1800.5043257126022</v>
      </c>
      <c r="AF40" s="98">
        <v>1790.7667767199796</v>
      </c>
      <c r="AG40" s="49">
        <v>1763.2976454519419</v>
      </c>
      <c r="AH40" s="76">
        <v>1863.1095580953445</v>
      </c>
      <c r="AI40" s="49">
        <v>2015.4942291729451</v>
      </c>
      <c r="AJ40" s="76">
        <v>2066.8468892192391</v>
      </c>
      <c r="AK40" s="49">
        <v>2088.7055742420421</v>
      </c>
      <c r="AL40" s="98">
        <v>2094.9560690560515</v>
      </c>
      <c r="AM40" s="49">
        <v>2174.9435172156404</v>
      </c>
      <c r="AN40" s="98">
        <v>2246.8367319374279</v>
      </c>
      <c r="AO40" s="49">
        <v>2361.5795178367839</v>
      </c>
      <c r="AP40" s="68">
        <v>2416.5143570098376</v>
      </c>
    </row>
    <row r="41" spans="3:42" ht="16.5" customHeight="1" x14ac:dyDescent="0.35">
      <c r="C41" s="127"/>
      <c r="D41" s="93"/>
      <c r="E41" s="90" t="s">
        <v>77</v>
      </c>
      <c r="F41" s="22">
        <v>2184.7595896069583</v>
      </c>
      <c r="G41" s="31">
        <v>2303.2912682818692</v>
      </c>
      <c r="H41" s="22">
        <v>2422.0032217260787</v>
      </c>
      <c r="I41" s="31">
        <v>2308.7473559503906</v>
      </c>
      <c r="J41" s="22">
        <v>2073.7391288810941</v>
      </c>
      <c r="K41" s="31">
        <v>2113.7207580480185</v>
      </c>
      <c r="L41" s="22">
        <v>2058.5696527987075</v>
      </c>
      <c r="M41" s="31">
        <v>1871.8105083275732</v>
      </c>
      <c r="N41" s="22">
        <v>1936.8086260937607</v>
      </c>
      <c r="O41" s="31">
        <v>1833.8280014483539</v>
      </c>
      <c r="P41" s="22">
        <v>1756.0314273590459</v>
      </c>
      <c r="Q41" s="31">
        <v>1716.2129631213354</v>
      </c>
      <c r="R41" s="22">
        <v>1639.9067454285173</v>
      </c>
      <c r="S41" s="31">
        <v>1674.1435705933136</v>
      </c>
      <c r="T41" s="22">
        <v>1685.3062854443522</v>
      </c>
      <c r="U41" s="31">
        <v>1706.2678070572022</v>
      </c>
      <c r="V41" s="22">
        <v>1778.3545185887585</v>
      </c>
      <c r="W41" s="31">
        <v>1810.2654513705891</v>
      </c>
      <c r="X41" s="22">
        <v>1856.4359794806735</v>
      </c>
      <c r="Y41" s="31">
        <v>1876.67094188846</v>
      </c>
      <c r="Z41" s="22">
        <v>1946.3054083757002</v>
      </c>
      <c r="AA41" s="31">
        <v>2026.1647641623765</v>
      </c>
      <c r="AB41" s="22">
        <v>1984.3150936943716</v>
      </c>
      <c r="AC41" s="31">
        <v>2080.1452890577798</v>
      </c>
      <c r="AD41" s="22">
        <v>2098.5476052852032</v>
      </c>
      <c r="AE41" s="31">
        <v>2219.304155640632</v>
      </c>
      <c r="AF41" s="22">
        <v>2249.6433586934222</v>
      </c>
      <c r="AG41" s="31">
        <v>2219.1353036397923</v>
      </c>
      <c r="AH41" s="38">
        <v>2451.7988173066328</v>
      </c>
      <c r="AI41" s="31">
        <v>2480.1328808554026</v>
      </c>
      <c r="AJ41" s="38">
        <v>2526.2338106980842</v>
      </c>
      <c r="AK41" s="31">
        <v>2558.2481703180274</v>
      </c>
      <c r="AL41" s="22">
        <v>2599.4612449544306</v>
      </c>
      <c r="AM41" s="31">
        <v>2715.6820017240757</v>
      </c>
      <c r="AN41" s="22">
        <v>2894.7162311854968</v>
      </c>
      <c r="AO41" s="31">
        <v>3063.4810575305232</v>
      </c>
      <c r="AP41" s="72">
        <v>3125.6814918416876</v>
      </c>
    </row>
    <row r="42" spans="3:42" ht="16.5" customHeight="1" x14ac:dyDescent="0.35">
      <c r="C42" s="127"/>
      <c r="D42" s="93"/>
      <c r="E42" s="90" t="s">
        <v>78</v>
      </c>
      <c r="F42" s="22">
        <v>1730.7130322835987</v>
      </c>
      <c r="G42" s="31">
        <v>1821.6690955808529</v>
      </c>
      <c r="H42" s="22">
        <v>1902.5215729105687</v>
      </c>
      <c r="I42" s="31">
        <v>1958.6301275571163</v>
      </c>
      <c r="J42" s="22">
        <v>1758.6414603559899</v>
      </c>
      <c r="K42" s="31">
        <v>1758.4987463096202</v>
      </c>
      <c r="L42" s="22">
        <v>1727.9644774735978</v>
      </c>
      <c r="M42" s="31">
        <v>1755.627809625772</v>
      </c>
      <c r="N42" s="22">
        <v>1646.0518660590287</v>
      </c>
      <c r="O42" s="31">
        <v>1544.1948583636033</v>
      </c>
      <c r="P42" s="22">
        <v>1449.5828374316516</v>
      </c>
      <c r="Q42" s="31">
        <v>1398.5913944492811</v>
      </c>
      <c r="R42" s="22">
        <v>1427.9646042663294</v>
      </c>
      <c r="S42" s="31">
        <v>1343.5687139678321</v>
      </c>
      <c r="T42" s="22">
        <v>1376.281430917709</v>
      </c>
      <c r="U42" s="31">
        <v>1361.5376933520763</v>
      </c>
      <c r="V42" s="22">
        <v>1352.1863497903569</v>
      </c>
      <c r="W42" s="31">
        <v>1378.4865759012823</v>
      </c>
      <c r="X42" s="22">
        <v>1366.1163559351278</v>
      </c>
      <c r="Y42" s="31">
        <v>1357.4772368853387</v>
      </c>
      <c r="Z42" s="22">
        <v>1405.901594884449</v>
      </c>
      <c r="AA42" s="31">
        <v>1420.3194245874672</v>
      </c>
      <c r="AB42" s="22">
        <v>1425.2790964326584</v>
      </c>
      <c r="AC42" s="31">
        <v>1459.0284701166722</v>
      </c>
      <c r="AD42" s="22">
        <v>1444.2966232678621</v>
      </c>
      <c r="AE42" s="31">
        <v>1457.3420463776959</v>
      </c>
      <c r="AF42" s="22">
        <v>1477.9535199971426</v>
      </c>
      <c r="AG42" s="31">
        <v>1425.4042618168128</v>
      </c>
      <c r="AH42" s="38">
        <v>1498.7833978409656</v>
      </c>
      <c r="AI42" s="31">
        <v>1566.9047409503155</v>
      </c>
      <c r="AJ42" s="38">
        <v>1629.9051342367993</v>
      </c>
      <c r="AK42" s="31">
        <v>1667.9590138609483</v>
      </c>
      <c r="AL42" s="22">
        <v>1676.5613140793068</v>
      </c>
      <c r="AM42" s="31">
        <v>1719.9334371318685</v>
      </c>
      <c r="AN42" s="22">
        <v>1733.5925023535528</v>
      </c>
      <c r="AO42" s="31">
        <v>1795.1848150464616</v>
      </c>
      <c r="AP42" s="72">
        <v>1912.0229878054686</v>
      </c>
    </row>
    <row r="43" spans="3:42" ht="17.149999999999999" customHeight="1" x14ac:dyDescent="0.35">
      <c r="C43" s="127"/>
      <c r="D43" s="93"/>
      <c r="E43" s="88" t="s">
        <v>0</v>
      </c>
      <c r="F43" s="98">
        <v>2131.8001687813612</v>
      </c>
      <c r="G43" s="49">
        <v>1847.2018112840174</v>
      </c>
      <c r="H43" s="98">
        <v>1816.861788007579</v>
      </c>
      <c r="I43" s="49">
        <v>1800.8901528517492</v>
      </c>
      <c r="J43" s="98">
        <v>1745.6655627256462</v>
      </c>
      <c r="K43" s="49">
        <v>1718.657502580912</v>
      </c>
      <c r="L43" s="98">
        <v>1736.579231646115</v>
      </c>
      <c r="M43" s="49">
        <v>1650.7521857505824</v>
      </c>
      <c r="N43" s="98">
        <v>1586.3034265906015</v>
      </c>
      <c r="O43" s="49">
        <v>1556.6752726020613</v>
      </c>
      <c r="P43" s="98">
        <v>1380.6436730507937</v>
      </c>
      <c r="Q43" s="49">
        <v>1343.6770129257677</v>
      </c>
      <c r="R43" s="98">
        <v>1238.4227694311382</v>
      </c>
      <c r="S43" s="49">
        <v>1237.624303238784</v>
      </c>
      <c r="T43" s="98">
        <v>1251.3768191868267</v>
      </c>
      <c r="U43" s="49">
        <v>1212.0964009697159</v>
      </c>
      <c r="V43" s="98">
        <v>1254.4051633701183</v>
      </c>
      <c r="W43" s="49">
        <v>1241.322046537977</v>
      </c>
      <c r="X43" s="98">
        <v>1284.9614701092562</v>
      </c>
      <c r="Y43" s="49">
        <v>1300.5120182591584</v>
      </c>
      <c r="Z43" s="98">
        <v>1353.8488281606226</v>
      </c>
      <c r="AA43" s="49">
        <v>1350.4475585001471</v>
      </c>
      <c r="AB43" s="98">
        <v>1384.7739265715975</v>
      </c>
      <c r="AC43" s="49">
        <v>1413.0714508273295</v>
      </c>
      <c r="AD43" s="98">
        <v>1428.4138164417052</v>
      </c>
      <c r="AE43" s="49">
        <v>1450.7211020070961</v>
      </c>
      <c r="AF43" s="98">
        <v>1470.933186343158</v>
      </c>
      <c r="AG43" s="49">
        <v>1406.373015863817</v>
      </c>
      <c r="AH43" s="76">
        <v>1483.5318479480557</v>
      </c>
      <c r="AI43" s="49">
        <v>1503.2691728411685</v>
      </c>
      <c r="AJ43" s="76">
        <v>1563.2808972971156</v>
      </c>
      <c r="AK43" s="49">
        <v>1553.1263109808044</v>
      </c>
      <c r="AL43" s="98">
        <v>1576.19702055433</v>
      </c>
      <c r="AM43" s="49">
        <v>1579.9623517423527</v>
      </c>
      <c r="AN43" s="98">
        <v>1658.4504119005128</v>
      </c>
      <c r="AO43" s="49">
        <v>1712.6994227562791</v>
      </c>
      <c r="AP43" s="68">
        <v>1809.2628667332792</v>
      </c>
    </row>
    <row r="44" spans="3:42" ht="16.5" customHeight="1" x14ac:dyDescent="0.35">
      <c r="C44" s="127"/>
      <c r="D44" s="93"/>
      <c r="E44" s="90" t="s">
        <v>77</v>
      </c>
      <c r="F44" s="22">
        <v>2217.918949817441</v>
      </c>
      <c r="G44" s="31">
        <v>2293.3446252093172</v>
      </c>
      <c r="H44" s="22">
        <v>2456.326018705432</v>
      </c>
      <c r="I44" s="31">
        <v>2113.6103974186162</v>
      </c>
      <c r="J44" s="22">
        <v>1956.3452012205596</v>
      </c>
      <c r="K44" s="31">
        <v>1906.0816113233714</v>
      </c>
      <c r="L44" s="22">
        <v>2167.4838935952225</v>
      </c>
      <c r="M44" s="31">
        <v>2036.2820881071932</v>
      </c>
      <c r="N44" s="22">
        <v>2225.0194916888427</v>
      </c>
      <c r="O44" s="31">
        <v>1927.7137848692066</v>
      </c>
      <c r="P44" s="22">
        <v>1760.6733023060292</v>
      </c>
      <c r="Q44" s="31">
        <v>1679.647023310233</v>
      </c>
      <c r="R44" s="22">
        <v>1558.6249794586759</v>
      </c>
      <c r="S44" s="31">
        <v>1448.749673434442</v>
      </c>
      <c r="T44" s="22">
        <v>1630.3623348174228</v>
      </c>
      <c r="U44" s="31">
        <v>1696.7061472380383</v>
      </c>
      <c r="V44" s="22">
        <v>1696.8416743493176</v>
      </c>
      <c r="W44" s="31">
        <v>1746.7886915887852</v>
      </c>
      <c r="X44" s="22">
        <v>1938.6623412143169</v>
      </c>
      <c r="Y44" s="31">
        <v>1800.4162503416881</v>
      </c>
      <c r="Z44" s="22">
        <v>1957.3724743302873</v>
      </c>
      <c r="AA44" s="31">
        <v>2050.0245513588934</v>
      </c>
      <c r="AB44" s="22">
        <v>2205.152102885118</v>
      </c>
      <c r="AC44" s="31">
        <v>2176.97083499987</v>
      </c>
      <c r="AD44" s="22">
        <v>2093.9966767009068</v>
      </c>
      <c r="AE44" s="31">
        <v>2118.2491089870568</v>
      </c>
      <c r="AF44" s="22">
        <v>2306.6155520133962</v>
      </c>
      <c r="AG44" s="31">
        <v>2080.3730966061307</v>
      </c>
      <c r="AH44" s="38">
        <v>2124.997078901386</v>
      </c>
      <c r="AI44" s="31">
        <v>2094.5842370987707</v>
      </c>
      <c r="AJ44" s="38">
        <v>2425.2983073430546</v>
      </c>
      <c r="AK44" s="31">
        <v>2118.8359872978244</v>
      </c>
      <c r="AL44" s="22">
        <v>2137.8973319903366</v>
      </c>
      <c r="AM44" s="31">
        <v>2354.285717241708</v>
      </c>
      <c r="AN44" s="22">
        <v>2519.0258283511548</v>
      </c>
      <c r="AO44" s="31">
        <v>2667.6844451487586</v>
      </c>
      <c r="AP44" s="72">
        <v>2882.5360867776108</v>
      </c>
    </row>
    <row r="45" spans="3:42" ht="16.5" customHeight="1" x14ac:dyDescent="0.35">
      <c r="C45" s="127"/>
      <c r="D45" s="93"/>
      <c r="E45" s="90" t="s">
        <v>78</v>
      </c>
      <c r="F45" s="22">
        <v>2130.7949416077722</v>
      </c>
      <c r="G45" s="31">
        <v>1842.9283458522348</v>
      </c>
      <c r="H45" s="22">
        <v>1812.4296430512952</v>
      </c>
      <c r="I45" s="31">
        <v>1798.0644578941831</v>
      </c>
      <c r="J45" s="22">
        <v>1744.094222470404</v>
      </c>
      <c r="K45" s="31">
        <v>1717.8331370579747</v>
      </c>
      <c r="L45" s="22">
        <v>1735.5945435198337</v>
      </c>
      <c r="M45" s="31">
        <v>1649.8404197069383</v>
      </c>
      <c r="N45" s="22">
        <v>1584.6036888544159</v>
      </c>
      <c r="O45" s="31">
        <v>1555.4223659770814</v>
      </c>
      <c r="P45" s="22">
        <v>1379.2498365248059</v>
      </c>
      <c r="Q45" s="31">
        <v>1342.2349496470363</v>
      </c>
      <c r="R45" s="22">
        <v>1236.7781909617222</v>
      </c>
      <c r="S45" s="31">
        <v>1236.3710748133115</v>
      </c>
      <c r="T45" s="22">
        <v>1249.3317247759114</v>
      </c>
      <c r="U45" s="31">
        <v>1208.9577451353027</v>
      </c>
      <c r="V45" s="22">
        <v>1251.8037479224304</v>
      </c>
      <c r="W45" s="31">
        <v>1238.2685350438173</v>
      </c>
      <c r="X45" s="22">
        <v>1281.2634360882732</v>
      </c>
      <c r="Y45" s="31">
        <v>1297.6928922908414</v>
      </c>
      <c r="Z45" s="22">
        <v>1350.5162682430446</v>
      </c>
      <c r="AA45" s="31">
        <v>1346.3240020166409</v>
      </c>
      <c r="AB45" s="22">
        <v>1380.4731059897265</v>
      </c>
      <c r="AC45" s="31">
        <v>1408.4617077628664</v>
      </c>
      <c r="AD45" s="22">
        <v>1425.0462685094496</v>
      </c>
      <c r="AE45" s="31">
        <v>1446.9930542380405</v>
      </c>
      <c r="AF45" s="22">
        <v>1466.9770380220434</v>
      </c>
      <c r="AG45" s="31">
        <v>1402.9427865021892</v>
      </c>
      <c r="AH45" s="38">
        <v>1480.3224034248767</v>
      </c>
      <c r="AI45" s="31">
        <v>1499.3501387435376</v>
      </c>
      <c r="AJ45" s="38">
        <v>1557.7366955234895</v>
      </c>
      <c r="AK45" s="31">
        <v>1549.0901110885677</v>
      </c>
      <c r="AL45" s="22">
        <v>1572.5802740433705</v>
      </c>
      <c r="AM45" s="31">
        <v>1574.2321520286273</v>
      </c>
      <c r="AN45" s="22">
        <v>1653.0713937487294</v>
      </c>
      <c r="AO45" s="31">
        <v>1705.982487281666</v>
      </c>
      <c r="AP45" s="72">
        <v>1802.3784766531255</v>
      </c>
    </row>
    <row r="46" spans="3:42" ht="23.15" customHeight="1" x14ac:dyDescent="0.35">
      <c r="C46" s="127"/>
      <c r="D46" s="93"/>
      <c r="E46" s="91" t="s">
        <v>79</v>
      </c>
      <c r="F46" s="99">
        <v>2113.4700815586866</v>
      </c>
      <c r="G46" s="50">
        <v>1862.1968660033745</v>
      </c>
      <c r="H46" s="99">
        <v>1841.6407537625757</v>
      </c>
      <c r="I46" s="50">
        <v>1828.2324547152248</v>
      </c>
      <c r="J46" s="99">
        <v>1759.5498679853395</v>
      </c>
      <c r="K46" s="50">
        <v>1738.2212293744519</v>
      </c>
      <c r="L46" s="99">
        <v>1748.8299648581574</v>
      </c>
      <c r="M46" s="50">
        <v>1666.0189411443209</v>
      </c>
      <c r="N46" s="99">
        <v>1616.1545302629138</v>
      </c>
      <c r="O46" s="50">
        <v>1575.4298298126309</v>
      </c>
      <c r="P46" s="99">
        <v>1417.4631318184768</v>
      </c>
      <c r="Q46" s="50">
        <v>1380.6123004739804</v>
      </c>
      <c r="R46" s="99">
        <v>1302.6656873698182</v>
      </c>
      <c r="S46" s="50">
        <v>1303.593592337638</v>
      </c>
      <c r="T46" s="99">
        <v>1315.3094034326095</v>
      </c>
      <c r="U46" s="50">
        <v>1283.8353630475615</v>
      </c>
      <c r="V46" s="99">
        <v>1324.322593951063</v>
      </c>
      <c r="W46" s="50">
        <v>1324.4772449864197</v>
      </c>
      <c r="X46" s="99">
        <v>1355.6439428688411</v>
      </c>
      <c r="Y46" s="50">
        <v>1368.0714793348895</v>
      </c>
      <c r="Z46" s="99">
        <v>1419.971437479566</v>
      </c>
      <c r="AA46" s="50">
        <v>1425.8597646619869</v>
      </c>
      <c r="AB46" s="99">
        <v>1443.4698902247292</v>
      </c>
      <c r="AC46" s="50">
        <v>1476.6986136425394</v>
      </c>
      <c r="AD46" s="99">
        <v>1486.4008901649813</v>
      </c>
      <c r="AE46" s="50">
        <v>1519.1979212044307</v>
      </c>
      <c r="AF46" s="99">
        <v>1528.9270824512919</v>
      </c>
      <c r="AG46" s="50">
        <v>1466.7780108090171</v>
      </c>
      <c r="AH46" s="77">
        <v>1546.6685432992206</v>
      </c>
      <c r="AI46" s="50">
        <v>1608.1655910316331</v>
      </c>
      <c r="AJ46" s="77">
        <v>1672.5831864462104</v>
      </c>
      <c r="AK46" s="50">
        <v>1674.4307065912401</v>
      </c>
      <c r="AL46" s="99">
        <v>1691.7091239916833</v>
      </c>
      <c r="AM46" s="50">
        <v>1712.2892409537315</v>
      </c>
      <c r="AN46" s="99">
        <v>1784.2872425405064</v>
      </c>
      <c r="AO46" s="50">
        <v>1847.4125443961311</v>
      </c>
      <c r="AP46" s="73">
        <v>1931.7508226090513</v>
      </c>
    </row>
    <row r="47" spans="3:42" ht="18.75" customHeight="1" x14ac:dyDescent="0.35">
      <c r="C47" s="127"/>
      <c r="AO47" s="118"/>
    </row>
    <row r="48" spans="3:42" x14ac:dyDescent="0.35">
      <c r="C48" s="127"/>
      <c r="E48" s="122" t="s">
        <v>102</v>
      </c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  <c r="AA48" s="123"/>
      <c r="AB48" s="123"/>
      <c r="AC48" s="123"/>
      <c r="AD48" s="123"/>
      <c r="AE48" s="123"/>
      <c r="AF48" s="123"/>
      <c r="AG48" s="123"/>
      <c r="AH48" s="123"/>
      <c r="AI48" s="123"/>
      <c r="AJ48" s="123"/>
      <c r="AK48" s="123"/>
      <c r="AL48" s="123"/>
      <c r="AM48" s="123"/>
      <c r="AN48" s="123"/>
      <c r="AO48" s="123"/>
      <c r="AP48" s="124"/>
    </row>
    <row r="49" spans="3:42" ht="6" customHeight="1" x14ac:dyDescent="0.35">
      <c r="C49" s="127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</row>
    <row r="50" spans="3:42" ht="17.149999999999999" customHeight="1" x14ac:dyDescent="0.35">
      <c r="C50" s="127"/>
      <c r="D50" s="93"/>
      <c r="E50" s="88" t="s">
        <v>76</v>
      </c>
      <c r="F50" s="94"/>
      <c r="G50" s="46"/>
      <c r="H50" s="94">
        <f>+H40/F40-1</f>
        <v>0.14530283121524845</v>
      </c>
      <c r="I50" s="46">
        <f t="shared" ref="I50:I56" si="14">+I40/G40-1</f>
        <v>3.5439889747513886E-2</v>
      </c>
      <c r="J50" s="94">
        <f t="shared" ref="J50:J56" si="15">+J40/H40-1</f>
        <v>-0.14552201092294403</v>
      </c>
      <c r="K50" s="46">
        <f t="shared" ref="K50:K56" si="16">+K40/I40-1</f>
        <v>-0.1062699538794718</v>
      </c>
      <c r="L50" s="94">
        <f t="shared" ref="L50:L56" si="17">+L40/J40-1</f>
        <v>-1.8618079460357428E-3</v>
      </c>
      <c r="M50" s="46">
        <f t="shared" ref="M50:M56" si="18">+M40/K40-1</f>
        <v>-5.0578550562465963E-2</v>
      </c>
      <c r="N50" s="94">
        <f t="shared" ref="N50:N56" si="19">+N40/L40-1</f>
        <v>-4.0197173828053323E-2</v>
      </c>
      <c r="O50" s="46">
        <f t="shared" ref="O50:O56" si="20">+O40/M40-1</f>
        <v>-6.4589704538637771E-2</v>
      </c>
      <c r="P50" s="94">
        <f t="shared" ref="P50:P56" si="21">+P40/N40-1</f>
        <v>-0.10543197111735259</v>
      </c>
      <c r="Q50" s="46">
        <f t="shared" ref="Q50:Q56" si="22">+Q40/O40-1</f>
        <v>-6.9030236092227915E-2</v>
      </c>
      <c r="R50" s="94">
        <f t="shared" ref="R50:R56" si="23">+R40/P40-1</f>
        <v>-3.1927805362925721E-2</v>
      </c>
      <c r="S50" s="46">
        <f t="shared" ref="S50:S56" si="24">+S40/Q40-1</f>
        <v>-1.9335375101742769E-2</v>
      </c>
      <c r="T50" s="94">
        <f t="shared" ref="T50:T56" si="25">+T40/R40-1</f>
        <v>2.2425250378472761E-3</v>
      </c>
      <c r="U50" s="46">
        <f t="shared" ref="U50:U56" si="26">+U40/S40-1</f>
        <v>1.0283528101892259E-2</v>
      </c>
      <c r="V50" s="94">
        <f t="shared" ref="V50:V56" si="27">+V40/T40-1</f>
        <v>1.885350052804502E-2</v>
      </c>
      <c r="W50" s="46">
        <f t="shared" ref="W50:W56" si="28">+W40/U40-1</f>
        <v>3.8492090007460122E-2</v>
      </c>
      <c r="X50" s="94">
        <v>2.4947049086072592E-2</v>
      </c>
      <c r="Y50" s="46">
        <v>5.4000222184382718E-3</v>
      </c>
      <c r="Z50" s="94">
        <v>3.1293319381898055E-2</v>
      </c>
      <c r="AA50" s="46">
        <v>5.6782135065609252E-2</v>
      </c>
      <c r="AB50" s="94">
        <v>9.000364926623039E-3</v>
      </c>
      <c r="AC50" s="46">
        <v>1.8298678789978151E-2</v>
      </c>
      <c r="AD50" s="94">
        <v>2.503739353559542E-2</v>
      </c>
      <c r="AE50" s="46">
        <v>3.0215310947068641E-2</v>
      </c>
      <c r="AF50" s="94">
        <v>3.6199033181843809E-2</v>
      </c>
      <c r="AG50" s="46">
        <v>-2.0664588098634362E-2</v>
      </c>
      <c r="AH50" s="74">
        <v>4.0397656643971214E-2</v>
      </c>
      <c r="AI50" s="46">
        <v>0.14302553194662937</v>
      </c>
      <c r="AJ50" s="74">
        <v>0.10935338195150224</v>
      </c>
      <c r="AK50" s="46">
        <v>3.6324264296772046E-2</v>
      </c>
      <c r="AL50" s="94">
        <v>1.3600030066780011E-2</v>
      </c>
      <c r="AM50" s="46">
        <v>4.1287744925415204E-2</v>
      </c>
      <c r="AN50" s="94">
        <v>7.2498256705598063E-2</v>
      </c>
      <c r="AO50" s="46">
        <v>8.5811883915070331E-2</v>
      </c>
      <c r="AP50" s="94">
        <v>7.5518448964512874E-2</v>
      </c>
    </row>
    <row r="51" spans="3:42" ht="16.5" customHeight="1" x14ac:dyDescent="0.35">
      <c r="C51" s="127"/>
      <c r="D51" s="93"/>
      <c r="E51" s="90" t="s">
        <v>77</v>
      </c>
      <c r="F51" s="18"/>
      <c r="G51" s="30"/>
      <c r="H51" s="18">
        <f t="shared" ref="H51:H54" si="29">+H41/F41-1</f>
        <v>0.10859026926701842</v>
      </c>
      <c r="I51" s="30">
        <f t="shared" si="14"/>
        <v>2.3688222777795698E-3</v>
      </c>
      <c r="J51" s="18">
        <f t="shared" si="15"/>
        <v>-0.14379175457776172</v>
      </c>
      <c r="K51" s="30">
        <f t="shared" si="16"/>
        <v>-8.447290579444533E-2</v>
      </c>
      <c r="L51" s="18">
        <f t="shared" si="17"/>
        <v>-7.3150358553399908E-3</v>
      </c>
      <c r="M51" s="30">
        <f t="shared" si="18"/>
        <v>-0.11444759143295968</v>
      </c>
      <c r="N51" s="18">
        <f t="shared" si="19"/>
        <v>-5.9148363787160596E-2</v>
      </c>
      <c r="O51" s="30">
        <f t="shared" si="20"/>
        <v>-2.0291854709778234E-2</v>
      </c>
      <c r="P51" s="18">
        <f t="shared" si="21"/>
        <v>-9.3337667077265207E-2</v>
      </c>
      <c r="Q51" s="30">
        <f t="shared" si="22"/>
        <v>-6.4136352064711799E-2</v>
      </c>
      <c r="R51" s="18">
        <f t="shared" si="23"/>
        <v>-6.6129045369747397E-2</v>
      </c>
      <c r="S51" s="30">
        <f t="shared" si="24"/>
        <v>-2.4512920850748521E-2</v>
      </c>
      <c r="T51" s="18">
        <f t="shared" si="25"/>
        <v>2.7684220546316363E-2</v>
      </c>
      <c r="U51" s="30">
        <f t="shared" si="26"/>
        <v>1.9188459716452888E-2</v>
      </c>
      <c r="V51" s="18">
        <f t="shared" si="27"/>
        <v>5.5211467463240904E-2</v>
      </c>
      <c r="W51" s="30">
        <f t="shared" si="28"/>
        <v>6.0950364229605647E-2</v>
      </c>
      <c r="X51" s="18">
        <v>4.3906577724377227E-2</v>
      </c>
      <c r="Y51" s="30">
        <v>3.6682736483532929E-2</v>
      </c>
      <c r="Z51" s="18">
        <v>4.84096569385426E-2</v>
      </c>
      <c r="AA51" s="30">
        <v>7.965904887059394E-2</v>
      </c>
      <c r="AB51" s="18">
        <v>1.9529147458102525E-2</v>
      </c>
      <c r="AC51" s="30">
        <v>2.664172521908359E-2</v>
      </c>
      <c r="AD51" s="18">
        <v>5.75677280054121E-2</v>
      </c>
      <c r="AE51" s="30">
        <v>6.6898628338545318E-2</v>
      </c>
      <c r="AF51" s="18">
        <v>7.2000155263422849E-2</v>
      </c>
      <c r="AG51" s="30">
        <v>-7.608330764874438E-5</v>
      </c>
      <c r="AH51" s="55">
        <v>8.986111413260689E-2</v>
      </c>
      <c r="AI51" s="30">
        <v>0.11761228654581179</v>
      </c>
      <c r="AJ51" s="55">
        <v>3.0359339790048567E-2</v>
      </c>
      <c r="AK51" s="30">
        <v>3.1496412980776434E-2</v>
      </c>
      <c r="AL51" s="53">
        <v>2.8986800012826608E-2</v>
      </c>
      <c r="AM51" s="30">
        <v>6.1539702532642515E-2</v>
      </c>
      <c r="AN51" s="53">
        <v>0.11358314604772723</v>
      </c>
      <c r="AO51" s="30">
        <v>0.12807061194412461</v>
      </c>
      <c r="AP51" s="53">
        <v>7.9788567241218633E-2</v>
      </c>
    </row>
    <row r="52" spans="3:42" ht="16.5" customHeight="1" x14ac:dyDescent="0.35">
      <c r="C52" s="127"/>
      <c r="D52" s="93"/>
      <c r="E52" s="90" t="s">
        <v>78</v>
      </c>
      <c r="F52" s="18"/>
      <c r="G52" s="30"/>
      <c r="H52" s="18">
        <f t="shared" si="29"/>
        <v>9.9270380139378833E-2</v>
      </c>
      <c r="I52" s="30">
        <f t="shared" si="14"/>
        <v>7.5184363784023267E-2</v>
      </c>
      <c r="J52" s="18">
        <f t="shared" si="15"/>
        <v>-7.5626008452805094E-2</v>
      </c>
      <c r="K52" s="30">
        <f t="shared" si="16"/>
        <v>-0.10217926214435813</v>
      </c>
      <c r="L52" s="18">
        <f t="shared" si="17"/>
        <v>-1.7443568557847122E-2</v>
      </c>
      <c r="M52" s="30">
        <f t="shared" si="18"/>
        <v>-1.6326066139501494E-3</v>
      </c>
      <c r="N52" s="18">
        <f t="shared" si="19"/>
        <v>-4.7404106092696296E-2</v>
      </c>
      <c r="O52" s="30">
        <f t="shared" si="20"/>
        <v>-0.12043153457864031</v>
      </c>
      <c r="P52" s="18">
        <f t="shared" si="21"/>
        <v>-0.11935773876783273</v>
      </c>
      <c r="Q52" s="30">
        <f t="shared" si="22"/>
        <v>-9.429086175602186E-2</v>
      </c>
      <c r="R52" s="18">
        <f t="shared" si="23"/>
        <v>-1.4913416885940167E-2</v>
      </c>
      <c r="S52" s="30">
        <f t="shared" si="24"/>
        <v>-3.9341497952741999E-2</v>
      </c>
      <c r="T52" s="18">
        <f t="shared" si="25"/>
        <v>-3.6193595551462954E-2</v>
      </c>
      <c r="U52" s="30">
        <f t="shared" si="26"/>
        <v>1.3374068030490349E-2</v>
      </c>
      <c r="V52" s="18">
        <f t="shared" si="27"/>
        <v>-1.7507379367376563E-2</v>
      </c>
      <c r="W52" s="30">
        <f t="shared" si="28"/>
        <v>1.2448338839212258E-2</v>
      </c>
      <c r="X52" s="18">
        <v>1.0301839052679895E-2</v>
      </c>
      <c r="Y52" s="30">
        <v>-1.5240873130887955E-2</v>
      </c>
      <c r="Z52" s="18">
        <v>2.9122877254542212E-2</v>
      </c>
      <c r="AA52" s="30">
        <v>4.6293363891918071E-2</v>
      </c>
      <c r="AB52" s="18">
        <v>1.3782971453135007E-2</v>
      </c>
      <c r="AC52" s="30">
        <v>2.7253760568998864E-2</v>
      </c>
      <c r="AD52" s="18">
        <v>1.3343019541086854E-2</v>
      </c>
      <c r="AE52" s="30">
        <v>-1.1558538942296748E-3</v>
      </c>
      <c r="AF52" s="18">
        <v>2.3303313313250307E-2</v>
      </c>
      <c r="AG52" s="30">
        <v>-2.1915091683703314E-2</v>
      </c>
      <c r="AH52" s="55">
        <v>1.4093729986761172E-2</v>
      </c>
      <c r="AI52" s="30">
        <v>9.9270419574266633E-2</v>
      </c>
      <c r="AJ52" s="55">
        <v>8.7485447586834741E-2</v>
      </c>
      <c r="AK52" s="30">
        <v>6.4492926895698854E-2</v>
      </c>
      <c r="AL52" s="53">
        <v>2.8625089192294784E-2</v>
      </c>
      <c r="AM52" s="30">
        <v>3.1160491858017059E-2</v>
      </c>
      <c r="AN52" s="53">
        <v>3.4016762641075893E-2</v>
      </c>
      <c r="AO52" s="30">
        <v>4.3752494305873357E-2</v>
      </c>
      <c r="AP52" s="53">
        <v>0.10292527523606365</v>
      </c>
    </row>
    <row r="53" spans="3:42" ht="17.149999999999999" customHeight="1" x14ac:dyDescent="0.35">
      <c r="C53" s="127"/>
      <c r="D53" s="93"/>
      <c r="E53" s="88" t="s">
        <v>0</v>
      </c>
      <c r="F53" s="94"/>
      <c r="G53" s="46"/>
      <c r="H53" s="94">
        <f t="shared" si="29"/>
        <v>-0.14773353777986431</v>
      </c>
      <c r="I53" s="46">
        <f t="shared" si="14"/>
        <v>-2.5071250011430068E-2</v>
      </c>
      <c r="J53" s="94">
        <f t="shared" si="15"/>
        <v>-3.9186373862817869E-2</v>
      </c>
      <c r="K53" s="46">
        <f t="shared" si="16"/>
        <v>-4.5662224395319195E-2</v>
      </c>
      <c r="L53" s="94">
        <f t="shared" si="17"/>
        <v>-5.2050812443960037E-3</v>
      </c>
      <c r="M53" s="46">
        <f t="shared" si="18"/>
        <v>-3.9510674307333571E-2</v>
      </c>
      <c r="N53" s="94">
        <f t="shared" si="19"/>
        <v>-8.6535530494088686E-2</v>
      </c>
      <c r="O53" s="46">
        <f t="shared" si="20"/>
        <v>-5.6990330808343037E-2</v>
      </c>
      <c r="P53" s="94">
        <f t="shared" si="21"/>
        <v>-0.12964717221964694</v>
      </c>
      <c r="Q53" s="46">
        <f t="shared" si="22"/>
        <v>-0.1368289606863583</v>
      </c>
      <c r="R53" s="94">
        <f t="shared" si="23"/>
        <v>-0.1030105786132286</v>
      </c>
      <c r="S53" s="46">
        <f t="shared" si="24"/>
        <v>-7.8927233752448367E-2</v>
      </c>
      <c r="T53" s="94">
        <f t="shared" si="25"/>
        <v>1.0460119173712146E-2</v>
      </c>
      <c r="U53" s="46">
        <f t="shared" si="26"/>
        <v>-2.0626536019261454E-2</v>
      </c>
      <c r="V53" s="94">
        <f t="shared" si="27"/>
        <v>2.4200098138780213E-3</v>
      </c>
      <c r="W53" s="46">
        <f t="shared" si="28"/>
        <v>2.4111651140024559E-2</v>
      </c>
      <c r="X53" s="94">
        <v>2.4359200385499546E-2</v>
      </c>
      <c r="Y53" s="46">
        <v>4.7683010131223336E-2</v>
      </c>
      <c r="Z53" s="94">
        <v>5.3610446424910307E-2</v>
      </c>
      <c r="AA53" s="46">
        <v>3.8396831047998736E-2</v>
      </c>
      <c r="AB53" s="94">
        <v>2.284235711382232E-2</v>
      </c>
      <c r="AC53" s="46">
        <v>4.6372694691480421E-2</v>
      </c>
      <c r="AD53" s="94">
        <v>3.1514089796701006E-2</v>
      </c>
      <c r="AE53" s="46">
        <v>2.6643841086537723E-2</v>
      </c>
      <c r="AF53" s="94">
        <v>2.9766843061888038E-2</v>
      </c>
      <c r="AG53" s="46">
        <v>-3.056968433279339E-2</v>
      </c>
      <c r="AH53" s="74">
        <v>8.5650808084756225E-3</v>
      </c>
      <c r="AI53" s="46">
        <v>6.8897906803079723E-2</v>
      </c>
      <c r="AJ53" s="74">
        <v>5.3756209857823256E-2</v>
      </c>
      <c r="AK53" s="46">
        <v>3.3165808918576012E-2</v>
      </c>
      <c r="AL53" s="94">
        <v>8.2621896548125129E-3</v>
      </c>
      <c r="AM53" s="46">
        <v>1.7278723933664697E-2</v>
      </c>
      <c r="AN53" s="94">
        <v>5.2184714393924692E-2</v>
      </c>
      <c r="AO53" s="46">
        <v>8.4012806297280695E-2</v>
      </c>
      <c r="AP53" s="94">
        <v>9.0935763741010422E-2</v>
      </c>
    </row>
    <row r="54" spans="3:42" ht="16.5" customHeight="1" x14ac:dyDescent="0.35">
      <c r="C54" s="127"/>
      <c r="D54" s="93"/>
      <c r="E54" s="90" t="s">
        <v>77</v>
      </c>
      <c r="F54" s="18"/>
      <c r="G54" s="30"/>
      <c r="H54" s="18">
        <f t="shared" si="29"/>
        <v>0.10749133502268626</v>
      </c>
      <c r="I54" s="30">
        <f t="shared" si="14"/>
        <v>-7.837209716106075E-2</v>
      </c>
      <c r="J54" s="18">
        <f t="shared" si="15"/>
        <v>-0.20354823165875169</v>
      </c>
      <c r="K54" s="30">
        <f t="shared" si="16"/>
        <v>-9.818686847334912E-2</v>
      </c>
      <c r="L54" s="18">
        <f t="shared" si="17"/>
        <v>0.10792506978979688</v>
      </c>
      <c r="M54" s="30">
        <f t="shared" si="18"/>
        <v>6.8307923443752916E-2</v>
      </c>
      <c r="N54" s="18">
        <f t="shared" si="19"/>
        <v>2.6544879186246373E-2</v>
      </c>
      <c r="O54" s="30">
        <f t="shared" si="20"/>
        <v>-5.3316926899310557E-2</v>
      </c>
      <c r="P54" s="18">
        <f t="shared" si="21"/>
        <v>-0.20869308836048162</v>
      </c>
      <c r="Q54" s="30">
        <f t="shared" si="22"/>
        <v>-0.12868443619902048</v>
      </c>
      <c r="R54" s="18">
        <f t="shared" si="23"/>
        <v>-0.11475628248734282</v>
      </c>
      <c r="S54" s="30">
        <f t="shared" si="24"/>
        <v>-0.13746778142751714</v>
      </c>
      <c r="T54" s="18">
        <f t="shared" si="25"/>
        <v>4.6026052645237403E-2</v>
      </c>
      <c r="U54" s="30">
        <f t="shared" si="26"/>
        <v>0.17115204810765161</v>
      </c>
      <c r="V54" s="18">
        <f t="shared" si="27"/>
        <v>4.0775806771406797E-2</v>
      </c>
      <c r="W54" s="30">
        <f t="shared" si="28"/>
        <v>2.9517512170432747E-2</v>
      </c>
      <c r="X54" s="18">
        <v>0.1425122157951062</v>
      </c>
      <c r="Y54" s="30">
        <v>3.0700656015883565E-2</v>
      </c>
      <c r="Z54" s="18">
        <v>9.6510530576721099E-3</v>
      </c>
      <c r="AA54" s="30">
        <v>0.13863921799741252</v>
      </c>
      <c r="AB54" s="18">
        <v>0.12658787829312268</v>
      </c>
      <c r="AC54" s="30">
        <v>6.1924274788235145E-2</v>
      </c>
      <c r="AD54" s="18">
        <v>-5.0407146989443707E-2</v>
      </c>
      <c r="AE54" s="30">
        <v>-2.6974052692266159E-2</v>
      </c>
      <c r="AF54" s="18">
        <v>0.10153735088418125</v>
      </c>
      <c r="AG54" s="30">
        <v>-1.78808111945995E-2</v>
      </c>
      <c r="AH54" s="55">
        <v>-7.8738077072912804E-2</v>
      </c>
      <c r="AI54" s="30">
        <v>6.831053773875384E-3</v>
      </c>
      <c r="AJ54" s="55">
        <v>0.14131841941021528</v>
      </c>
      <c r="AK54" s="30">
        <v>1.1578312186978579E-2</v>
      </c>
      <c r="AL54" s="53">
        <v>-0.11850128888580702</v>
      </c>
      <c r="AM54" s="30">
        <v>0.11112220641681447</v>
      </c>
      <c r="AN54" s="53">
        <v>0.17827259085729619</v>
      </c>
      <c r="AO54" s="30">
        <v>0.13311839154095106</v>
      </c>
      <c r="AP54" s="53">
        <v>0.14430588775042219</v>
      </c>
    </row>
    <row r="55" spans="3:42" ht="16.5" customHeight="1" x14ac:dyDescent="0.35">
      <c r="C55" s="127"/>
      <c r="D55" s="93"/>
      <c r="E55" s="90" t="s">
        <v>78</v>
      </c>
      <c r="F55" s="18"/>
      <c r="G55" s="30"/>
      <c r="H55" s="18">
        <f>+H45/F45-1</f>
        <v>-0.14941151414422704</v>
      </c>
      <c r="I55" s="30">
        <f t="shared" si="14"/>
        <v>-2.4343804825089466E-2</v>
      </c>
      <c r="J55" s="18">
        <f t="shared" si="15"/>
        <v>-3.7703764580812038E-2</v>
      </c>
      <c r="K55" s="30">
        <f t="shared" si="16"/>
        <v>-4.4620936965837132E-2</v>
      </c>
      <c r="L55" s="18">
        <f t="shared" si="17"/>
        <v>-4.8734058292625448E-3</v>
      </c>
      <c r="M55" s="30">
        <f t="shared" si="18"/>
        <v>-3.958051331311685E-2</v>
      </c>
      <c r="N55" s="18">
        <f t="shared" si="19"/>
        <v>-8.6996617515980534E-2</v>
      </c>
      <c r="O55" s="30">
        <f t="shared" si="20"/>
        <v>-5.7228597749246823E-2</v>
      </c>
      <c r="P55" s="18">
        <f t="shared" si="21"/>
        <v>-0.12959319341107289</v>
      </c>
      <c r="Q55" s="30">
        <f t="shared" si="22"/>
        <v>-0.13706078875632322</v>
      </c>
      <c r="R55" s="18">
        <f t="shared" si="23"/>
        <v>-0.10329647449664303</v>
      </c>
      <c r="S55" s="30">
        <f t="shared" si="24"/>
        <v>-7.8871344291521761E-2</v>
      </c>
      <c r="T55" s="18">
        <f t="shared" si="25"/>
        <v>1.015019015206553E-2</v>
      </c>
      <c r="U55" s="30">
        <f t="shared" si="26"/>
        <v>-2.2172412665144248E-2</v>
      </c>
      <c r="V55" s="18">
        <f t="shared" si="27"/>
        <v>1.978676357524245E-3</v>
      </c>
      <c r="W55" s="30">
        <f t="shared" si="28"/>
        <v>2.4244676893346861E-2</v>
      </c>
      <c r="X55" s="18">
        <v>2.3533791310927032E-2</v>
      </c>
      <c r="Y55" s="30">
        <v>4.798987906522334E-2</v>
      </c>
      <c r="Z55" s="18">
        <v>5.4050424139318265E-2</v>
      </c>
      <c r="AA55" s="30">
        <v>3.7475052853183088E-2</v>
      </c>
      <c r="AB55" s="18">
        <v>2.2181767410809794E-2</v>
      </c>
      <c r="AC55" s="30">
        <v>4.6153604669567194E-2</v>
      </c>
      <c r="AD55" s="18">
        <v>3.2288323710418565E-2</v>
      </c>
      <c r="AE55" s="30">
        <v>2.7357042270162557E-2</v>
      </c>
      <c r="AF55" s="18">
        <v>2.9424146035940346E-2</v>
      </c>
      <c r="AG55" s="30">
        <v>-3.0442625558453229E-2</v>
      </c>
      <c r="AH55" s="55">
        <v>9.0971876566159349E-3</v>
      </c>
      <c r="AI55" s="30">
        <v>6.8717949989757443E-2</v>
      </c>
      <c r="AJ55" s="55">
        <v>5.2295562047501853E-2</v>
      </c>
      <c r="AK55" s="30">
        <v>3.3174354048289389E-2</v>
      </c>
      <c r="AL55" s="53">
        <v>9.5289393660284993E-3</v>
      </c>
      <c r="AM55" s="30">
        <v>1.6230199108554055E-2</v>
      </c>
      <c r="AN55" s="53">
        <v>5.1184108712239329E-2</v>
      </c>
      <c r="AO55" s="30">
        <v>8.3691808151205027E-2</v>
      </c>
      <c r="AP55" s="53">
        <v>9.0321013036107844E-2</v>
      </c>
    </row>
    <row r="56" spans="3:42" ht="23.15" customHeight="1" thickBot="1" x14ac:dyDescent="0.4">
      <c r="C56" s="128"/>
      <c r="D56" s="93"/>
      <c r="E56" s="91" t="s">
        <v>79</v>
      </c>
      <c r="F56" s="92"/>
      <c r="G56" s="45"/>
      <c r="H56" s="96">
        <f>+H46/F46-1</f>
        <v>-0.12861754238585499</v>
      </c>
      <c r="I56" s="48">
        <f t="shared" si="14"/>
        <v>-1.8238894022544305E-2</v>
      </c>
      <c r="J56" s="96">
        <f t="shared" si="15"/>
        <v>-4.4574863805288856E-2</v>
      </c>
      <c r="K56" s="48">
        <f t="shared" si="16"/>
        <v>-4.9234015679255339E-2</v>
      </c>
      <c r="L56" s="96">
        <f t="shared" si="17"/>
        <v>-6.092412225551902E-3</v>
      </c>
      <c r="M56" s="48">
        <f t="shared" si="18"/>
        <v>-4.153803152899882E-2</v>
      </c>
      <c r="N56" s="96">
        <f t="shared" si="19"/>
        <v>-7.5865256921077817E-2</v>
      </c>
      <c r="O56" s="48">
        <f t="shared" si="20"/>
        <v>-5.4374598688216591E-2</v>
      </c>
      <c r="P56" s="96">
        <f t="shared" si="21"/>
        <v>-0.12294084180930032</v>
      </c>
      <c r="Q56" s="48">
        <f t="shared" si="22"/>
        <v>-0.12365992166202699</v>
      </c>
      <c r="R56" s="96">
        <f t="shared" si="23"/>
        <v>-8.0987957902921792E-2</v>
      </c>
      <c r="S56" s="48">
        <f t="shared" si="24"/>
        <v>-5.5785906086669668E-2</v>
      </c>
      <c r="T56" s="96">
        <f t="shared" si="25"/>
        <v>9.7060329333766848E-3</v>
      </c>
      <c r="U56" s="48">
        <f t="shared" si="26"/>
        <v>-1.5156740111498701E-2</v>
      </c>
      <c r="V56" s="96">
        <f t="shared" si="27"/>
        <v>6.8525249609949768E-3</v>
      </c>
      <c r="W56" s="48">
        <f t="shared" si="28"/>
        <v>3.1656615099293406E-2</v>
      </c>
      <c r="X56" s="96">
        <v>2.3650845391327335E-2</v>
      </c>
      <c r="Y56" s="48">
        <v>3.2914294687574452E-2</v>
      </c>
      <c r="Z56" s="96">
        <v>4.7451615115539747E-2</v>
      </c>
      <c r="AA56" s="48">
        <v>4.2240691513569129E-2</v>
      </c>
      <c r="AB56" s="96">
        <v>1.6548539023343078E-2</v>
      </c>
      <c r="AC56" s="48">
        <v>3.5654873109211005E-2</v>
      </c>
      <c r="AD56" s="96">
        <v>2.9741527849651561E-2</v>
      </c>
      <c r="AE56" s="48">
        <v>2.8779946814644353E-2</v>
      </c>
      <c r="AF56" s="96">
        <v>2.8610176815482502E-2</v>
      </c>
      <c r="AG56" s="48">
        <v>-3.4504990866400576E-2</v>
      </c>
      <c r="AH56" s="75">
        <v>1.1603863291821837E-2</v>
      </c>
      <c r="AI56" s="48">
        <v>9.639330504050303E-2</v>
      </c>
      <c r="AJ56" s="75">
        <v>8.1410230842608122E-2</v>
      </c>
      <c r="AK56" s="48">
        <v>4.1205405667894102E-2</v>
      </c>
      <c r="AL56" s="96">
        <v>1.1434969393725902E-2</v>
      </c>
      <c r="AM56" s="48">
        <v>2.2609794608677847E-2</v>
      </c>
      <c r="AN56" s="96">
        <v>5.4724607934004466E-2</v>
      </c>
      <c r="AO56" s="48">
        <v>7.8913830800652063E-2</v>
      </c>
      <c r="AP56" s="96">
        <v>8.2645650628865752E-2</v>
      </c>
    </row>
    <row r="59" spans="3:42" x14ac:dyDescent="0.35">
      <c r="AA59" s="7"/>
      <c r="AC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</row>
    <row r="64" spans="3:42" x14ac:dyDescent="0.35">
      <c r="AN64" s="11"/>
      <c r="AO64" s="11"/>
      <c r="AP64" s="11"/>
    </row>
  </sheetData>
  <mergeCells count="8">
    <mergeCell ref="B2:AP2"/>
    <mergeCell ref="C38:C56"/>
    <mergeCell ref="C6:C34"/>
    <mergeCell ref="E6:AP6"/>
    <mergeCell ref="E16:AP16"/>
    <mergeCell ref="E26:AP26"/>
    <mergeCell ref="E38:AP38"/>
    <mergeCell ref="E48:AP48"/>
  </mergeCells>
  <phoneticPr fontId="8" type="noConversion"/>
  <pageMargins left="0.7" right="0.7" top="0.75" bottom="0.75" header="0.3" footer="0.3"/>
  <pageSetup paperSize="9" orientation="portrait" r:id="rId1"/>
  <ignoredErrors>
    <ignoredError sqref="I55:W56" evalErro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/>
  </sheetPr>
  <dimension ref="B2:AU133"/>
  <sheetViews>
    <sheetView zoomScale="85" zoomScaleNormal="85" workbookViewId="0">
      <pane xSplit="23" ySplit="4" topLeftCell="X73" activePane="bottomRight" state="frozen"/>
      <selection pane="topRight" activeCell="X1" sqref="X1"/>
      <selection pane="bottomLeft" activeCell="A5" sqref="A5"/>
      <selection pane="bottomRight" activeCell="AK96" sqref="AK96"/>
    </sheetView>
  </sheetViews>
  <sheetFormatPr defaultColWidth="11.54296875" defaultRowHeight="14" x14ac:dyDescent="0.3"/>
  <cols>
    <col min="1" max="1" width="11.54296875" style="2" customWidth="1"/>
    <col min="2" max="2" width="1" style="2" customWidth="1"/>
    <col min="3" max="3" width="3.81640625" style="2" bestFit="1" customWidth="1"/>
    <col min="4" max="4" width="1.1796875" style="2" customWidth="1"/>
    <col min="5" max="5" width="20" style="2" customWidth="1"/>
    <col min="6" max="7" width="8.81640625" style="2" hidden="1" customWidth="1"/>
    <col min="8" max="8" width="9.54296875" style="2" hidden="1" customWidth="1"/>
    <col min="9" max="23" width="8.81640625" style="2" hidden="1" customWidth="1"/>
    <col min="24" max="26" width="8.81640625" style="2" customWidth="1"/>
    <col min="27" max="28" width="8.81640625" style="14" customWidth="1"/>
    <col min="29" max="31" width="8.81640625" style="2" customWidth="1"/>
    <col min="32" max="32" width="11.54296875" style="2" bestFit="1" customWidth="1"/>
    <col min="33" max="38" width="8.81640625" style="2" customWidth="1"/>
    <col min="39" max="40" width="9.453125" style="2" customWidth="1"/>
    <col min="41" max="42" width="12.7265625" style="2" customWidth="1"/>
    <col min="43" max="43" width="27.81640625" style="2" bestFit="1" customWidth="1"/>
    <col min="44" max="45" width="19.54296875" style="2" bestFit="1" customWidth="1"/>
    <col min="46" max="16384" width="11.54296875" style="2"/>
  </cols>
  <sheetData>
    <row r="2" spans="2:46" s="8" customFormat="1" ht="26.15" customHeight="1" x14ac:dyDescent="0.35">
      <c r="B2" s="125" t="s">
        <v>81</v>
      </c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  <c r="AJ2" s="125"/>
      <c r="AK2" s="125"/>
      <c r="AL2" s="125"/>
      <c r="AM2" s="125"/>
      <c r="AN2" s="125"/>
      <c r="AO2" s="125"/>
      <c r="AP2" s="125"/>
      <c r="AQ2" s="65"/>
    </row>
    <row r="3" spans="2:46" ht="6.75" customHeight="1" thickBot="1" x14ac:dyDescent="0.35"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65"/>
      <c r="AR3" s="8"/>
      <c r="AS3" s="8"/>
    </row>
    <row r="4" spans="2:46" s="7" customFormat="1" ht="20.25" customHeight="1" thickBot="1" x14ac:dyDescent="0.4">
      <c r="E4" s="20" t="s">
        <v>40</v>
      </c>
      <c r="F4" s="20" t="s">
        <v>41</v>
      </c>
      <c r="G4" s="20" t="s">
        <v>42</v>
      </c>
      <c r="H4" s="28" t="s">
        <v>43</v>
      </c>
      <c r="I4" s="20" t="s">
        <v>44</v>
      </c>
      <c r="J4" s="28" t="s">
        <v>45</v>
      </c>
      <c r="K4" s="27" t="s">
        <v>46</v>
      </c>
      <c r="L4" s="20" t="s">
        <v>47</v>
      </c>
      <c r="M4" s="27" t="s">
        <v>48</v>
      </c>
      <c r="N4" s="20" t="s">
        <v>49</v>
      </c>
      <c r="O4" s="20" t="s">
        <v>50</v>
      </c>
      <c r="P4" s="28" t="s">
        <v>51</v>
      </c>
      <c r="Q4" s="27" t="s">
        <v>52</v>
      </c>
      <c r="R4" s="20" t="s">
        <v>53</v>
      </c>
      <c r="S4" s="27" t="s">
        <v>54</v>
      </c>
      <c r="T4" s="20" t="s">
        <v>55</v>
      </c>
      <c r="U4" s="20" t="s">
        <v>56</v>
      </c>
      <c r="V4" s="28" t="s">
        <v>57</v>
      </c>
      <c r="W4" s="27" t="s">
        <v>58</v>
      </c>
      <c r="X4" s="20" t="s">
        <v>59</v>
      </c>
      <c r="Y4" s="20" t="s">
        <v>60</v>
      </c>
      <c r="Z4" s="28" t="s">
        <v>61</v>
      </c>
      <c r="AA4" s="27" t="s">
        <v>62</v>
      </c>
      <c r="AB4" s="28" t="s">
        <v>63</v>
      </c>
      <c r="AC4" s="20" t="s">
        <v>64</v>
      </c>
      <c r="AD4" s="28" t="s">
        <v>65</v>
      </c>
      <c r="AE4" s="20" t="s">
        <v>66</v>
      </c>
      <c r="AF4" s="28" t="s">
        <v>67</v>
      </c>
      <c r="AG4" s="20" t="s">
        <v>68</v>
      </c>
      <c r="AH4" s="28" t="s">
        <v>69</v>
      </c>
      <c r="AI4" s="78" t="s">
        <v>70</v>
      </c>
      <c r="AJ4" s="28" t="s">
        <v>71</v>
      </c>
      <c r="AK4" s="78" t="s">
        <v>72</v>
      </c>
      <c r="AL4" s="28" t="s">
        <v>73</v>
      </c>
      <c r="AM4" s="78" t="s">
        <v>74</v>
      </c>
      <c r="AN4" s="20" t="s">
        <v>96</v>
      </c>
      <c r="AO4" s="20" t="s">
        <v>119</v>
      </c>
      <c r="AP4" s="28" t="s">
        <v>120</v>
      </c>
      <c r="AQ4" s="65"/>
      <c r="AR4" s="8"/>
      <c r="AS4" s="8"/>
    </row>
    <row r="5" spans="2:46" ht="15.75" customHeight="1" thickBot="1" x14ac:dyDescent="0.35"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65"/>
      <c r="AR5" s="8"/>
      <c r="AS5" s="8"/>
    </row>
    <row r="6" spans="2:46" ht="17.5" x14ac:dyDescent="0.3">
      <c r="C6" s="126" t="s">
        <v>75</v>
      </c>
      <c r="E6" s="122" t="s">
        <v>103</v>
      </c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  <c r="X6" s="123"/>
      <c r="Y6" s="123"/>
      <c r="Z6" s="123"/>
      <c r="AA6" s="123"/>
      <c r="AB6" s="123"/>
      <c r="AC6" s="123"/>
      <c r="AD6" s="123"/>
      <c r="AE6" s="123"/>
      <c r="AF6" s="123"/>
      <c r="AG6" s="123"/>
      <c r="AH6" s="123"/>
      <c r="AI6" s="123"/>
      <c r="AJ6" s="123"/>
      <c r="AK6" s="123"/>
      <c r="AL6" s="123"/>
      <c r="AM6" s="123"/>
      <c r="AN6" s="123"/>
      <c r="AO6" s="123"/>
      <c r="AP6" s="124"/>
      <c r="AQ6" s="65"/>
      <c r="AR6" s="8"/>
      <c r="AS6" s="8"/>
    </row>
    <row r="7" spans="2:46" ht="6.75" customHeight="1" x14ac:dyDescent="0.3">
      <c r="C7" s="127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15"/>
      <c r="AB7" s="15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65"/>
      <c r="AR7" s="8"/>
      <c r="AS7" s="8"/>
    </row>
    <row r="8" spans="2:46" s="7" customFormat="1" ht="19" customHeight="1" x14ac:dyDescent="0.3">
      <c r="C8" s="127"/>
      <c r="E8" s="9" t="s">
        <v>3</v>
      </c>
      <c r="F8" s="10">
        <v>6252</v>
      </c>
      <c r="G8" s="32">
        <v>5646</v>
      </c>
      <c r="H8" s="10">
        <v>4236</v>
      </c>
      <c r="I8" s="32">
        <v>3016</v>
      </c>
      <c r="J8" s="10">
        <v>2763</v>
      </c>
      <c r="K8" s="32">
        <v>3453</v>
      </c>
      <c r="L8" s="10">
        <v>3637</v>
      </c>
      <c r="M8" s="32">
        <v>3328</v>
      </c>
      <c r="N8" s="10">
        <v>3623</v>
      </c>
      <c r="O8" s="32">
        <v>3794</v>
      </c>
      <c r="P8" s="10">
        <v>3739</v>
      </c>
      <c r="Q8" s="32">
        <v>5597</v>
      </c>
      <c r="R8" s="10">
        <v>4833</v>
      </c>
      <c r="S8" s="32">
        <v>6117</v>
      </c>
      <c r="T8" s="10">
        <v>6641</v>
      </c>
      <c r="U8" s="32">
        <v>7261</v>
      </c>
      <c r="V8" s="10">
        <v>7459</v>
      </c>
      <c r="W8" s="32">
        <v>8386</v>
      </c>
      <c r="X8" s="10">
        <v>8545</v>
      </c>
      <c r="Y8" s="32">
        <v>7814</v>
      </c>
      <c r="Z8" s="10">
        <v>8997</v>
      </c>
      <c r="AA8" s="32">
        <v>8811</v>
      </c>
      <c r="AB8" s="10">
        <v>9737</v>
      </c>
      <c r="AC8" s="32">
        <v>9181</v>
      </c>
      <c r="AD8" s="10">
        <v>9183</v>
      </c>
      <c r="AE8" s="32">
        <v>9252</v>
      </c>
      <c r="AF8" s="10">
        <v>6100</v>
      </c>
      <c r="AG8" s="32">
        <v>8654</v>
      </c>
      <c r="AH8" s="10">
        <v>9205</v>
      </c>
      <c r="AI8" s="85">
        <v>13417</v>
      </c>
      <c r="AJ8" s="10">
        <v>14946</v>
      </c>
      <c r="AK8" s="10">
        <v>13434</v>
      </c>
      <c r="AL8" s="103">
        <v>12655</v>
      </c>
      <c r="AM8" s="10">
        <v>11768</v>
      </c>
      <c r="AN8" s="103">
        <v>12648</v>
      </c>
      <c r="AO8" s="10">
        <v>12936</v>
      </c>
      <c r="AP8" s="103">
        <v>13410</v>
      </c>
      <c r="AQ8" s="65"/>
      <c r="AR8" s="8"/>
      <c r="AS8" s="8"/>
      <c r="AT8" s="2"/>
    </row>
    <row r="9" spans="2:46" s="7" customFormat="1" ht="19" customHeight="1" x14ac:dyDescent="0.3">
      <c r="C9" s="127"/>
      <c r="E9" s="7" t="s">
        <v>9</v>
      </c>
      <c r="F9" s="11">
        <v>459</v>
      </c>
      <c r="G9" s="29">
        <v>291</v>
      </c>
      <c r="H9" s="11">
        <v>187</v>
      </c>
      <c r="I9" s="29">
        <v>336</v>
      </c>
      <c r="J9" s="11">
        <v>761</v>
      </c>
      <c r="K9" s="29">
        <v>532</v>
      </c>
      <c r="L9" s="11">
        <v>283</v>
      </c>
      <c r="M9" s="29">
        <v>303</v>
      </c>
      <c r="N9" s="11">
        <v>260</v>
      </c>
      <c r="O9" s="29">
        <v>256</v>
      </c>
      <c r="P9" s="11">
        <v>247</v>
      </c>
      <c r="Q9" s="29">
        <v>372</v>
      </c>
      <c r="R9" s="11">
        <v>234</v>
      </c>
      <c r="S9" s="29">
        <v>245</v>
      </c>
      <c r="T9" s="11">
        <v>280</v>
      </c>
      <c r="U9" s="29">
        <v>423</v>
      </c>
      <c r="V9" s="11">
        <v>443</v>
      </c>
      <c r="W9" s="29">
        <v>541</v>
      </c>
      <c r="X9" s="11">
        <v>551</v>
      </c>
      <c r="Y9" s="29">
        <v>676</v>
      </c>
      <c r="Z9" s="11">
        <v>660</v>
      </c>
      <c r="AA9" s="29">
        <v>695</v>
      </c>
      <c r="AB9" s="11">
        <v>864</v>
      </c>
      <c r="AC9" s="29">
        <v>743</v>
      </c>
      <c r="AD9" s="11">
        <v>814</v>
      </c>
      <c r="AE9" s="29">
        <v>800</v>
      </c>
      <c r="AF9" s="11">
        <v>577</v>
      </c>
      <c r="AG9" s="29">
        <v>866</v>
      </c>
      <c r="AH9" s="11">
        <v>921</v>
      </c>
      <c r="AI9" s="84">
        <v>1046</v>
      </c>
      <c r="AJ9" s="11">
        <v>1093</v>
      </c>
      <c r="AK9" s="11">
        <v>1096</v>
      </c>
      <c r="AL9" s="104">
        <v>1058</v>
      </c>
      <c r="AM9" s="11">
        <v>1003</v>
      </c>
      <c r="AN9" s="104">
        <v>1076</v>
      </c>
      <c r="AO9" s="11">
        <v>1137</v>
      </c>
      <c r="AP9" s="104">
        <v>1188</v>
      </c>
      <c r="AQ9" s="65"/>
      <c r="AR9" s="8"/>
      <c r="AS9" s="8"/>
      <c r="AT9" s="2"/>
    </row>
    <row r="10" spans="2:46" s="7" customFormat="1" ht="19" customHeight="1" x14ac:dyDescent="0.3">
      <c r="C10" s="127"/>
      <c r="E10" s="9" t="s">
        <v>7</v>
      </c>
      <c r="F10" s="10">
        <v>148</v>
      </c>
      <c r="G10" s="32">
        <v>116</v>
      </c>
      <c r="H10" s="10">
        <v>77</v>
      </c>
      <c r="I10" s="32">
        <v>126</v>
      </c>
      <c r="J10" s="10">
        <v>309</v>
      </c>
      <c r="K10" s="32">
        <v>319</v>
      </c>
      <c r="L10" s="10">
        <v>133</v>
      </c>
      <c r="M10" s="32">
        <v>124</v>
      </c>
      <c r="N10" s="10">
        <v>82</v>
      </c>
      <c r="O10" s="32">
        <v>109</v>
      </c>
      <c r="P10" s="10">
        <v>76</v>
      </c>
      <c r="Q10" s="32">
        <v>108</v>
      </c>
      <c r="R10" s="10">
        <v>83</v>
      </c>
      <c r="S10" s="32">
        <v>90</v>
      </c>
      <c r="T10" s="10">
        <v>99</v>
      </c>
      <c r="U10" s="32">
        <v>144</v>
      </c>
      <c r="V10" s="10">
        <v>120</v>
      </c>
      <c r="W10" s="32">
        <v>166</v>
      </c>
      <c r="X10" s="10">
        <v>158</v>
      </c>
      <c r="Y10" s="32">
        <v>190</v>
      </c>
      <c r="Z10" s="10">
        <v>203</v>
      </c>
      <c r="AA10" s="32">
        <v>234</v>
      </c>
      <c r="AB10" s="10">
        <v>214</v>
      </c>
      <c r="AC10" s="32">
        <v>302</v>
      </c>
      <c r="AD10" s="10">
        <v>301</v>
      </c>
      <c r="AE10" s="32">
        <v>306</v>
      </c>
      <c r="AF10" s="10">
        <v>208</v>
      </c>
      <c r="AG10" s="32">
        <v>368</v>
      </c>
      <c r="AH10" s="10">
        <v>382</v>
      </c>
      <c r="AI10" s="85">
        <v>470</v>
      </c>
      <c r="AJ10" s="10">
        <v>517</v>
      </c>
      <c r="AK10" s="10">
        <v>633</v>
      </c>
      <c r="AL10" s="103">
        <v>660</v>
      </c>
      <c r="AM10" s="10">
        <v>706</v>
      </c>
      <c r="AN10" s="103">
        <v>763</v>
      </c>
      <c r="AO10" s="10">
        <v>908</v>
      </c>
      <c r="AP10" s="103">
        <v>998</v>
      </c>
      <c r="AQ10" s="65"/>
      <c r="AR10" s="8"/>
      <c r="AS10" s="8"/>
      <c r="AT10" s="2"/>
    </row>
    <row r="11" spans="2:46" s="7" customFormat="1" ht="19" customHeight="1" x14ac:dyDescent="0.3">
      <c r="C11" s="127"/>
      <c r="E11" s="7" t="s">
        <v>82</v>
      </c>
      <c r="F11" s="11">
        <v>1668</v>
      </c>
      <c r="G11" s="29">
        <v>1108</v>
      </c>
      <c r="H11" s="11">
        <v>860</v>
      </c>
      <c r="I11" s="29">
        <v>782</v>
      </c>
      <c r="J11" s="11">
        <v>928</v>
      </c>
      <c r="K11" s="29">
        <v>1347</v>
      </c>
      <c r="L11" s="11">
        <v>1281</v>
      </c>
      <c r="M11" s="29">
        <v>1435</v>
      </c>
      <c r="N11" s="11">
        <v>1342</v>
      </c>
      <c r="O11" s="29">
        <v>1695</v>
      </c>
      <c r="P11" s="11">
        <v>1404</v>
      </c>
      <c r="Q11" s="29">
        <v>2162</v>
      </c>
      <c r="R11" s="11">
        <v>1453</v>
      </c>
      <c r="S11" s="29">
        <v>2229</v>
      </c>
      <c r="T11" s="11">
        <v>2009</v>
      </c>
      <c r="U11" s="29">
        <v>2589</v>
      </c>
      <c r="V11" s="11">
        <v>2505</v>
      </c>
      <c r="W11" s="29">
        <v>3209</v>
      </c>
      <c r="X11" s="11">
        <v>3288</v>
      </c>
      <c r="Y11" s="29">
        <v>3417</v>
      </c>
      <c r="Z11" s="11">
        <v>3575</v>
      </c>
      <c r="AA11" s="29">
        <v>3606</v>
      </c>
      <c r="AB11" s="11">
        <v>3178</v>
      </c>
      <c r="AC11" s="29">
        <v>3119</v>
      </c>
      <c r="AD11" s="11">
        <v>2742</v>
      </c>
      <c r="AE11" s="29">
        <v>3114</v>
      </c>
      <c r="AF11" s="11">
        <v>1660</v>
      </c>
      <c r="AG11" s="29">
        <v>2447</v>
      </c>
      <c r="AH11" s="11">
        <v>2822</v>
      </c>
      <c r="AI11" s="84">
        <v>4440</v>
      </c>
      <c r="AJ11" s="11">
        <v>4401</v>
      </c>
      <c r="AK11" s="11">
        <v>3819</v>
      </c>
      <c r="AL11" s="104">
        <v>3037</v>
      </c>
      <c r="AM11" s="11">
        <v>3029</v>
      </c>
      <c r="AN11" s="104">
        <v>3021</v>
      </c>
      <c r="AO11" s="11">
        <v>3091</v>
      </c>
      <c r="AP11" s="104">
        <v>2816</v>
      </c>
      <c r="AQ11" s="65"/>
      <c r="AR11" s="8"/>
      <c r="AS11" s="8"/>
      <c r="AT11" s="2"/>
    </row>
    <row r="12" spans="2:46" s="7" customFormat="1" ht="19" customHeight="1" x14ac:dyDescent="0.3">
      <c r="C12" s="127"/>
      <c r="E12" s="9" t="s">
        <v>83</v>
      </c>
      <c r="F12" s="10">
        <v>3296</v>
      </c>
      <c r="G12" s="32">
        <v>1897</v>
      </c>
      <c r="H12" s="10">
        <v>1606</v>
      </c>
      <c r="I12" s="32">
        <v>1437</v>
      </c>
      <c r="J12" s="10">
        <v>1467</v>
      </c>
      <c r="K12" s="32">
        <v>1281</v>
      </c>
      <c r="L12" s="10">
        <v>1684</v>
      </c>
      <c r="M12" s="32">
        <v>1576</v>
      </c>
      <c r="N12" s="10">
        <v>2239</v>
      </c>
      <c r="O12" s="32">
        <v>1874</v>
      </c>
      <c r="P12" s="10">
        <v>2720</v>
      </c>
      <c r="Q12" s="32">
        <v>2345</v>
      </c>
      <c r="R12" s="10">
        <v>3008</v>
      </c>
      <c r="S12" s="32">
        <v>2994</v>
      </c>
      <c r="T12" s="10">
        <v>3833</v>
      </c>
      <c r="U12" s="32">
        <v>3226</v>
      </c>
      <c r="V12" s="10">
        <v>4152</v>
      </c>
      <c r="W12" s="32">
        <v>3715</v>
      </c>
      <c r="X12" s="10">
        <v>5162</v>
      </c>
      <c r="Y12" s="32">
        <v>4276</v>
      </c>
      <c r="Z12" s="10">
        <v>5941</v>
      </c>
      <c r="AA12" s="32">
        <v>4647</v>
      </c>
      <c r="AB12" s="10">
        <v>5314</v>
      </c>
      <c r="AC12" s="32">
        <v>3934</v>
      </c>
      <c r="AD12" s="10">
        <v>4249</v>
      </c>
      <c r="AE12" s="32">
        <v>3555</v>
      </c>
      <c r="AF12" s="10">
        <v>2463</v>
      </c>
      <c r="AG12" s="32">
        <v>2815</v>
      </c>
      <c r="AH12" s="10">
        <v>3423</v>
      </c>
      <c r="AI12" s="85">
        <v>4422</v>
      </c>
      <c r="AJ12" s="10">
        <v>6457</v>
      </c>
      <c r="AK12" s="10">
        <v>5415</v>
      </c>
      <c r="AL12" s="103">
        <v>5641</v>
      </c>
      <c r="AM12" s="10">
        <v>4280</v>
      </c>
      <c r="AN12" s="103">
        <v>5016</v>
      </c>
      <c r="AO12" s="10">
        <v>4112</v>
      </c>
      <c r="AP12" s="103">
        <v>4629</v>
      </c>
      <c r="AQ12" s="65"/>
      <c r="AR12" s="8"/>
      <c r="AS12" s="8"/>
      <c r="AT12" s="2"/>
    </row>
    <row r="13" spans="2:46" s="7" customFormat="1" ht="19" customHeight="1" x14ac:dyDescent="0.3">
      <c r="C13" s="127"/>
      <c r="E13" s="7" t="s">
        <v>10</v>
      </c>
      <c r="F13" s="11">
        <v>137</v>
      </c>
      <c r="G13" s="29">
        <v>100</v>
      </c>
      <c r="H13" s="11">
        <v>66</v>
      </c>
      <c r="I13" s="29">
        <v>86</v>
      </c>
      <c r="J13" s="11">
        <v>142</v>
      </c>
      <c r="K13" s="29">
        <v>136</v>
      </c>
      <c r="L13" s="11">
        <v>103</v>
      </c>
      <c r="M13" s="29">
        <v>103</v>
      </c>
      <c r="N13" s="11">
        <v>76</v>
      </c>
      <c r="O13" s="29">
        <v>73</v>
      </c>
      <c r="P13" s="11">
        <v>37</v>
      </c>
      <c r="Q13" s="29">
        <v>124</v>
      </c>
      <c r="R13" s="11">
        <v>54</v>
      </c>
      <c r="S13" s="29">
        <v>65</v>
      </c>
      <c r="T13" s="11">
        <v>64</v>
      </c>
      <c r="U13" s="29">
        <v>93</v>
      </c>
      <c r="V13" s="11">
        <v>69</v>
      </c>
      <c r="W13" s="29">
        <v>128</v>
      </c>
      <c r="X13" s="11">
        <v>118</v>
      </c>
      <c r="Y13" s="29">
        <v>128</v>
      </c>
      <c r="Z13" s="11">
        <v>152</v>
      </c>
      <c r="AA13" s="29">
        <v>177</v>
      </c>
      <c r="AB13" s="11">
        <v>145</v>
      </c>
      <c r="AC13" s="29">
        <v>177</v>
      </c>
      <c r="AD13" s="11">
        <v>213</v>
      </c>
      <c r="AE13" s="29">
        <v>238</v>
      </c>
      <c r="AF13" s="11">
        <v>139</v>
      </c>
      <c r="AG13" s="29">
        <v>196</v>
      </c>
      <c r="AH13" s="11">
        <v>218</v>
      </c>
      <c r="AI13" s="84">
        <v>295</v>
      </c>
      <c r="AJ13" s="11">
        <v>301</v>
      </c>
      <c r="AK13" s="11">
        <v>247</v>
      </c>
      <c r="AL13" s="104">
        <v>280</v>
      </c>
      <c r="AM13" s="11">
        <v>257</v>
      </c>
      <c r="AN13" s="104">
        <v>308</v>
      </c>
      <c r="AO13" s="11">
        <v>343</v>
      </c>
      <c r="AP13" s="104">
        <v>325</v>
      </c>
      <c r="AQ13" s="65"/>
      <c r="AR13" s="8"/>
      <c r="AS13" s="8"/>
      <c r="AT13" s="2"/>
    </row>
    <row r="14" spans="2:46" s="7" customFormat="1" ht="19" customHeight="1" x14ac:dyDescent="0.3">
      <c r="C14" s="127"/>
      <c r="E14" s="9" t="s">
        <v>12</v>
      </c>
      <c r="F14" s="10">
        <v>341</v>
      </c>
      <c r="G14" s="32">
        <v>258</v>
      </c>
      <c r="H14" s="10">
        <v>171</v>
      </c>
      <c r="I14" s="32">
        <v>614</v>
      </c>
      <c r="J14" s="10">
        <v>970</v>
      </c>
      <c r="K14" s="32">
        <v>665</v>
      </c>
      <c r="L14" s="10">
        <v>425</v>
      </c>
      <c r="M14" s="32">
        <v>364</v>
      </c>
      <c r="N14" s="10">
        <v>222</v>
      </c>
      <c r="O14" s="32">
        <v>254</v>
      </c>
      <c r="P14" s="10">
        <v>209</v>
      </c>
      <c r="Q14" s="32">
        <v>349</v>
      </c>
      <c r="R14" s="10">
        <v>153</v>
      </c>
      <c r="S14" s="32">
        <v>186</v>
      </c>
      <c r="T14" s="10">
        <v>237</v>
      </c>
      <c r="U14" s="32">
        <v>287</v>
      </c>
      <c r="V14" s="10">
        <v>307</v>
      </c>
      <c r="W14" s="32">
        <v>397</v>
      </c>
      <c r="X14" s="10">
        <v>421</v>
      </c>
      <c r="Y14" s="32">
        <v>458</v>
      </c>
      <c r="Z14" s="10">
        <v>585</v>
      </c>
      <c r="AA14" s="32">
        <v>530</v>
      </c>
      <c r="AB14" s="10">
        <v>617</v>
      </c>
      <c r="AC14" s="32">
        <v>672</v>
      </c>
      <c r="AD14" s="10">
        <v>807</v>
      </c>
      <c r="AE14" s="32">
        <v>794</v>
      </c>
      <c r="AF14" s="10">
        <v>546</v>
      </c>
      <c r="AG14" s="32">
        <v>926</v>
      </c>
      <c r="AH14" s="10">
        <v>904</v>
      </c>
      <c r="AI14" s="85">
        <v>1015</v>
      </c>
      <c r="AJ14" s="10">
        <v>1127</v>
      </c>
      <c r="AK14" s="10">
        <v>1221</v>
      </c>
      <c r="AL14" s="103">
        <v>1078</v>
      </c>
      <c r="AM14" s="10">
        <v>1164</v>
      </c>
      <c r="AN14" s="103">
        <v>1294</v>
      </c>
      <c r="AO14" s="10">
        <v>1498</v>
      </c>
      <c r="AP14" s="103">
        <v>1629</v>
      </c>
      <c r="AQ14" s="65"/>
      <c r="AR14" s="8"/>
      <c r="AS14" s="8"/>
      <c r="AT14" s="2"/>
    </row>
    <row r="15" spans="2:46" s="7" customFormat="1" ht="19" customHeight="1" x14ac:dyDescent="0.3">
      <c r="C15" s="127"/>
      <c r="E15" s="7" t="s">
        <v>5</v>
      </c>
      <c r="F15" s="11">
        <v>809</v>
      </c>
      <c r="G15" s="29">
        <v>606</v>
      </c>
      <c r="H15" s="11">
        <v>336</v>
      </c>
      <c r="I15" s="29">
        <v>391</v>
      </c>
      <c r="J15" s="11">
        <v>818</v>
      </c>
      <c r="K15" s="29">
        <v>601</v>
      </c>
      <c r="L15" s="11">
        <v>419</v>
      </c>
      <c r="M15" s="29">
        <v>332</v>
      </c>
      <c r="N15" s="11">
        <v>275</v>
      </c>
      <c r="O15" s="29">
        <v>284</v>
      </c>
      <c r="P15" s="11">
        <v>317</v>
      </c>
      <c r="Q15" s="29">
        <v>372</v>
      </c>
      <c r="R15" s="11">
        <v>232</v>
      </c>
      <c r="S15" s="29">
        <v>246</v>
      </c>
      <c r="T15" s="11">
        <v>298</v>
      </c>
      <c r="U15" s="29">
        <v>367</v>
      </c>
      <c r="V15" s="11">
        <v>487</v>
      </c>
      <c r="W15" s="29">
        <v>559</v>
      </c>
      <c r="X15" s="11">
        <v>650</v>
      </c>
      <c r="Y15" s="29">
        <v>699</v>
      </c>
      <c r="Z15" s="11">
        <v>868</v>
      </c>
      <c r="AA15" s="29">
        <v>901</v>
      </c>
      <c r="AB15" s="11">
        <v>1043</v>
      </c>
      <c r="AC15" s="29">
        <v>1101</v>
      </c>
      <c r="AD15" s="11">
        <v>1256</v>
      </c>
      <c r="AE15" s="29">
        <v>1254</v>
      </c>
      <c r="AF15" s="11">
        <v>811</v>
      </c>
      <c r="AG15" s="29">
        <v>1299</v>
      </c>
      <c r="AH15" s="11">
        <v>1438</v>
      </c>
      <c r="AI15" s="84">
        <v>1573</v>
      </c>
      <c r="AJ15" s="11">
        <v>1839</v>
      </c>
      <c r="AK15" s="11">
        <v>1585</v>
      </c>
      <c r="AL15" s="104">
        <v>1619</v>
      </c>
      <c r="AM15" s="11">
        <v>1603</v>
      </c>
      <c r="AN15" s="104">
        <v>1855</v>
      </c>
      <c r="AO15" s="11">
        <v>1971</v>
      </c>
      <c r="AP15" s="104">
        <v>2072</v>
      </c>
      <c r="AQ15" s="65"/>
      <c r="AR15" s="8"/>
      <c r="AS15" s="8"/>
      <c r="AT15" s="2"/>
    </row>
    <row r="16" spans="2:46" s="7" customFormat="1" ht="19" customHeight="1" x14ac:dyDescent="0.3">
      <c r="C16" s="127"/>
      <c r="E16" s="9" t="s">
        <v>1</v>
      </c>
      <c r="F16" s="10">
        <v>3883</v>
      </c>
      <c r="G16" s="32">
        <v>2609</v>
      </c>
      <c r="H16" s="10">
        <v>1850</v>
      </c>
      <c r="I16" s="32">
        <v>1602</v>
      </c>
      <c r="J16" s="10">
        <v>2044</v>
      </c>
      <c r="K16" s="32">
        <v>2846</v>
      </c>
      <c r="L16" s="10">
        <v>3151</v>
      </c>
      <c r="M16" s="32">
        <v>2920</v>
      </c>
      <c r="N16" s="10">
        <v>2841</v>
      </c>
      <c r="O16" s="32">
        <v>3375</v>
      </c>
      <c r="P16" s="10">
        <v>3520</v>
      </c>
      <c r="Q16" s="32">
        <v>4542</v>
      </c>
      <c r="R16" s="10">
        <v>3779</v>
      </c>
      <c r="S16" s="32">
        <v>4781</v>
      </c>
      <c r="T16" s="10">
        <v>5349</v>
      </c>
      <c r="U16" s="32">
        <v>5875</v>
      </c>
      <c r="V16" s="10">
        <v>5450</v>
      </c>
      <c r="W16" s="32">
        <v>6341</v>
      </c>
      <c r="X16" s="10">
        <v>6670</v>
      </c>
      <c r="Y16" s="32">
        <v>7196</v>
      </c>
      <c r="Z16" s="10">
        <v>7993</v>
      </c>
      <c r="AA16" s="32">
        <v>7384</v>
      </c>
      <c r="AB16" s="10">
        <v>7579</v>
      </c>
      <c r="AC16" s="32">
        <v>7606</v>
      </c>
      <c r="AD16" s="10">
        <v>8164</v>
      </c>
      <c r="AE16" s="32">
        <v>7967</v>
      </c>
      <c r="AF16" s="10">
        <v>5228</v>
      </c>
      <c r="AG16" s="32">
        <v>7179</v>
      </c>
      <c r="AH16" s="10">
        <v>7830</v>
      </c>
      <c r="AI16" s="85">
        <v>9664</v>
      </c>
      <c r="AJ16" s="10">
        <v>10804</v>
      </c>
      <c r="AK16" s="10">
        <v>10982</v>
      </c>
      <c r="AL16" s="103">
        <v>10370</v>
      </c>
      <c r="AM16" s="10">
        <v>9773</v>
      </c>
      <c r="AN16" s="103">
        <v>10510</v>
      </c>
      <c r="AO16" s="10">
        <v>11075</v>
      </c>
      <c r="AP16" s="103">
        <v>11260</v>
      </c>
      <c r="AQ16" s="65"/>
      <c r="AR16" s="8"/>
      <c r="AS16" s="8"/>
      <c r="AT16" s="2"/>
    </row>
    <row r="17" spans="3:46" s="7" customFormat="1" ht="19" hidden="1" customHeight="1" x14ac:dyDescent="0.3">
      <c r="C17" s="127"/>
      <c r="E17" s="9"/>
      <c r="F17" s="10">
        <v>14</v>
      </c>
      <c r="G17" s="32">
        <v>18</v>
      </c>
      <c r="H17" s="10">
        <v>19</v>
      </c>
      <c r="I17" s="32">
        <v>20</v>
      </c>
      <c r="J17" s="10">
        <v>20</v>
      </c>
      <c r="K17" s="32">
        <v>32</v>
      </c>
      <c r="L17" s="10">
        <v>21</v>
      </c>
      <c r="M17" s="32">
        <v>40</v>
      </c>
      <c r="N17" s="10">
        <v>27</v>
      </c>
      <c r="O17" s="32">
        <v>27</v>
      </c>
      <c r="P17" s="10">
        <v>24</v>
      </c>
      <c r="Q17" s="32">
        <v>28</v>
      </c>
      <c r="R17" s="10">
        <v>25</v>
      </c>
      <c r="S17" s="32">
        <v>21</v>
      </c>
      <c r="T17" s="10">
        <v>27</v>
      </c>
      <c r="U17" s="32">
        <v>27</v>
      </c>
      <c r="V17" s="10">
        <v>35</v>
      </c>
      <c r="W17" s="32">
        <v>35</v>
      </c>
      <c r="X17" s="10">
        <v>28</v>
      </c>
      <c r="Y17" s="32">
        <v>38</v>
      </c>
      <c r="Z17" s="10">
        <v>50</v>
      </c>
      <c r="AA17" s="32">
        <v>54</v>
      </c>
      <c r="AB17" s="10">
        <v>67</v>
      </c>
      <c r="AC17" s="32">
        <v>48</v>
      </c>
      <c r="AD17" s="10">
        <v>47</v>
      </c>
      <c r="AE17" s="32">
        <v>46</v>
      </c>
      <c r="AF17" s="10">
        <v>29</v>
      </c>
      <c r="AG17" s="32">
        <v>22</v>
      </c>
      <c r="AH17" s="10">
        <v>32</v>
      </c>
      <c r="AI17" s="85">
        <v>16</v>
      </c>
      <c r="AJ17" s="10">
        <v>36</v>
      </c>
      <c r="AK17" s="10">
        <v>38</v>
      </c>
      <c r="AL17" s="103">
        <v>29</v>
      </c>
      <c r="AM17" s="10">
        <v>43</v>
      </c>
      <c r="AN17" s="103">
        <v>38</v>
      </c>
      <c r="AO17" s="10">
        <v>47</v>
      </c>
      <c r="AP17" s="103"/>
      <c r="AQ17" s="65"/>
      <c r="AR17" s="8"/>
      <c r="AS17" s="8"/>
      <c r="AT17" s="2"/>
    </row>
    <row r="18" spans="3:46" s="7" customFormat="1" ht="19" customHeight="1" x14ac:dyDescent="0.3">
      <c r="C18" s="127"/>
      <c r="E18" s="7" t="s">
        <v>2</v>
      </c>
      <c r="F18" s="11">
        <v>9731</v>
      </c>
      <c r="G18" s="29">
        <v>6970</v>
      </c>
      <c r="H18" s="11">
        <v>4874</v>
      </c>
      <c r="I18" s="29">
        <v>3748</v>
      </c>
      <c r="J18" s="11">
        <v>4111</v>
      </c>
      <c r="K18" s="29">
        <v>4618</v>
      </c>
      <c r="L18" s="11">
        <v>5173</v>
      </c>
      <c r="M18" s="29">
        <v>4935</v>
      </c>
      <c r="N18" s="11">
        <v>5315</v>
      </c>
      <c r="O18" s="29">
        <v>5945</v>
      </c>
      <c r="P18" s="11">
        <v>6380</v>
      </c>
      <c r="Q18" s="29">
        <v>8759</v>
      </c>
      <c r="R18" s="11">
        <v>8186</v>
      </c>
      <c r="S18" s="29">
        <v>9173</v>
      </c>
      <c r="T18" s="11">
        <v>9797</v>
      </c>
      <c r="U18" s="29">
        <v>10048</v>
      </c>
      <c r="V18" s="11">
        <v>10165</v>
      </c>
      <c r="W18" s="29">
        <v>11159</v>
      </c>
      <c r="X18" s="11">
        <v>11928</v>
      </c>
      <c r="Y18" s="29">
        <v>11859</v>
      </c>
      <c r="Z18" s="11">
        <v>13376</v>
      </c>
      <c r="AA18" s="29">
        <v>14206</v>
      </c>
      <c r="AB18" s="11">
        <v>15648</v>
      </c>
      <c r="AC18" s="29">
        <v>14563</v>
      </c>
      <c r="AD18" s="11">
        <v>14927</v>
      </c>
      <c r="AE18" s="29">
        <v>14199</v>
      </c>
      <c r="AF18" s="11">
        <v>8639</v>
      </c>
      <c r="AG18" s="29">
        <v>12021</v>
      </c>
      <c r="AH18" s="11">
        <v>11601</v>
      </c>
      <c r="AI18" s="84">
        <v>17419</v>
      </c>
      <c r="AJ18" s="11">
        <v>20666</v>
      </c>
      <c r="AK18" s="11">
        <v>20715</v>
      </c>
      <c r="AL18" s="104">
        <v>20969</v>
      </c>
      <c r="AM18" s="11">
        <v>18919</v>
      </c>
      <c r="AN18" s="104">
        <v>21306</v>
      </c>
      <c r="AO18" s="11">
        <v>20198</v>
      </c>
      <c r="AP18" s="104">
        <v>20540</v>
      </c>
      <c r="AQ18" s="65"/>
      <c r="AR18" s="8"/>
      <c r="AS18" s="8"/>
      <c r="AT18" s="2"/>
    </row>
    <row r="19" spans="3:46" s="7" customFormat="1" ht="19" customHeight="1" x14ac:dyDescent="0.3">
      <c r="C19" s="127"/>
      <c r="E19" s="9" t="s">
        <v>13</v>
      </c>
      <c r="F19" s="10">
        <v>75</v>
      </c>
      <c r="G19" s="32">
        <v>69</v>
      </c>
      <c r="H19" s="10">
        <v>54</v>
      </c>
      <c r="I19" s="32">
        <v>350</v>
      </c>
      <c r="J19" s="10">
        <v>280</v>
      </c>
      <c r="K19" s="32">
        <v>255</v>
      </c>
      <c r="L19" s="10">
        <v>112</v>
      </c>
      <c r="M19" s="32">
        <v>77</v>
      </c>
      <c r="N19" s="10">
        <v>86</v>
      </c>
      <c r="O19" s="32">
        <v>67</v>
      </c>
      <c r="P19" s="10">
        <v>48</v>
      </c>
      <c r="Q19" s="32">
        <v>68</v>
      </c>
      <c r="R19" s="10">
        <v>44</v>
      </c>
      <c r="S19" s="32">
        <v>56</v>
      </c>
      <c r="T19" s="10">
        <v>68</v>
      </c>
      <c r="U19" s="32">
        <v>65</v>
      </c>
      <c r="V19" s="10">
        <v>63</v>
      </c>
      <c r="W19" s="32">
        <v>83</v>
      </c>
      <c r="X19" s="10">
        <v>96</v>
      </c>
      <c r="Y19" s="32">
        <v>91</v>
      </c>
      <c r="Z19" s="10">
        <v>113</v>
      </c>
      <c r="AA19" s="32">
        <v>141</v>
      </c>
      <c r="AB19" s="10">
        <v>144</v>
      </c>
      <c r="AC19" s="32">
        <v>149</v>
      </c>
      <c r="AD19" s="10">
        <v>177</v>
      </c>
      <c r="AE19" s="32">
        <v>156</v>
      </c>
      <c r="AF19" s="10">
        <v>128</v>
      </c>
      <c r="AG19" s="32">
        <v>191</v>
      </c>
      <c r="AH19" s="10">
        <v>180</v>
      </c>
      <c r="AI19" s="85">
        <v>216</v>
      </c>
      <c r="AJ19" s="10">
        <v>260</v>
      </c>
      <c r="AK19" s="10">
        <v>258</v>
      </c>
      <c r="AL19" s="103">
        <v>240</v>
      </c>
      <c r="AM19" s="10">
        <v>245</v>
      </c>
      <c r="AN19" s="103">
        <v>302</v>
      </c>
      <c r="AO19" s="10">
        <v>311</v>
      </c>
      <c r="AP19" s="103">
        <v>334</v>
      </c>
      <c r="AQ19" s="65"/>
      <c r="AR19" s="8"/>
      <c r="AS19" s="8"/>
      <c r="AT19" s="2"/>
    </row>
    <row r="20" spans="3:46" s="7" customFormat="1" ht="19" customHeight="1" x14ac:dyDescent="0.3">
      <c r="C20" s="127"/>
      <c r="E20" s="7" t="s">
        <v>6</v>
      </c>
      <c r="F20" s="11">
        <v>202</v>
      </c>
      <c r="G20" s="29">
        <v>264</v>
      </c>
      <c r="H20" s="11">
        <v>327</v>
      </c>
      <c r="I20" s="29">
        <v>391</v>
      </c>
      <c r="J20" s="11">
        <v>622</v>
      </c>
      <c r="K20" s="29">
        <v>520</v>
      </c>
      <c r="L20" s="11">
        <v>416</v>
      </c>
      <c r="M20" s="29">
        <v>336</v>
      </c>
      <c r="N20" s="11">
        <v>238</v>
      </c>
      <c r="O20" s="29">
        <v>276</v>
      </c>
      <c r="P20" s="11">
        <v>194</v>
      </c>
      <c r="Q20" s="29">
        <v>322</v>
      </c>
      <c r="R20" s="11">
        <v>139</v>
      </c>
      <c r="S20" s="29">
        <v>200</v>
      </c>
      <c r="T20" s="11">
        <v>172</v>
      </c>
      <c r="U20" s="29">
        <v>286</v>
      </c>
      <c r="V20" s="11">
        <v>222</v>
      </c>
      <c r="W20" s="29">
        <v>342</v>
      </c>
      <c r="X20" s="11">
        <v>270</v>
      </c>
      <c r="Y20" s="29">
        <v>357</v>
      </c>
      <c r="Z20" s="11">
        <v>324</v>
      </c>
      <c r="AA20" s="29">
        <v>392</v>
      </c>
      <c r="AB20" s="11">
        <v>387</v>
      </c>
      <c r="AC20" s="29">
        <v>441</v>
      </c>
      <c r="AD20" s="11">
        <v>453</v>
      </c>
      <c r="AE20" s="29">
        <v>506</v>
      </c>
      <c r="AF20" s="11">
        <v>303</v>
      </c>
      <c r="AG20" s="29">
        <v>611</v>
      </c>
      <c r="AH20" s="11">
        <v>551</v>
      </c>
      <c r="AI20" s="84">
        <v>667</v>
      </c>
      <c r="AJ20" s="11">
        <v>715</v>
      </c>
      <c r="AK20" s="11">
        <v>874</v>
      </c>
      <c r="AL20" s="104">
        <v>824</v>
      </c>
      <c r="AM20" s="11">
        <v>849</v>
      </c>
      <c r="AN20" s="104">
        <v>938</v>
      </c>
      <c r="AO20" s="11">
        <v>1040</v>
      </c>
      <c r="AP20" s="104">
        <v>1072</v>
      </c>
      <c r="AQ20" s="65"/>
      <c r="AR20" s="8"/>
      <c r="AS20" s="8"/>
      <c r="AT20" s="2"/>
    </row>
    <row r="21" spans="3:46" s="7" customFormat="1" ht="19" customHeight="1" x14ac:dyDescent="0.3">
      <c r="C21" s="127"/>
      <c r="E21" s="9" t="s">
        <v>84</v>
      </c>
      <c r="F21" s="10">
        <v>2352</v>
      </c>
      <c r="G21" s="32">
        <v>1399</v>
      </c>
      <c r="H21" s="10">
        <v>790</v>
      </c>
      <c r="I21" s="32">
        <v>1019</v>
      </c>
      <c r="J21" s="10">
        <v>2411</v>
      </c>
      <c r="K21" s="32">
        <v>1963</v>
      </c>
      <c r="L21" s="10">
        <v>1733</v>
      </c>
      <c r="M21" s="32">
        <v>1713</v>
      </c>
      <c r="N21" s="10">
        <v>1272</v>
      </c>
      <c r="O21" s="32">
        <v>1376</v>
      </c>
      <c r="P21" s="10">
        <v>1633</v>
      </c>
      <c r="Q21" s="32">
        <v>1962</v>
      </c>
      <c r="R21" s="10">
        <v>1353</v>
      </c>
      <c r="S21" s="32">
        <v>1752</v>
      </c>
      <c r="T21" s="10">
        <v>2299</v>
      </c>
      <c r="U21" s="32">
        <v>2789</v>
      </c>
      <c r="V21" s="10">
        <v>2933</v>
      </c>
      <c r="W21" s="32">
        <v>3300</v>
      </c>
      <c r="X21" s="10">
        <v>3657</v>
      </c>
      <c r="Y21" s="32">
        <v>3717</v>
      </c>
      <c r="Z21" s="10">
        <v>4658</v>
      </c>
      <c r="AA21" s="32">
        <v>4644</v>
      </c>
      <c r="AB21" s="10">
        <v>4910</v>
      </c>
      <c r="AC21" s="32">
        <v>4448</v>
      </c>
      <c r="AD21" s="10">
        <v>4512</v>
      </c>
      <c r="AE21" s="32">
        <v>4414</v>
      </c>
      <c r="AF21" s="10">
        <v>2996</v>
      </c>
      <c r="AG21" s="32">
        <v>3685</v>
      </c>
      <c r="AH21" s="10">
        <v>4358</v>
      </c>
      <c r="AI21" s="85">
        <v>4617</v>
      </c>
      <c r="AJ21" s="10">
        <v>5254</v>
      </c>
      <c r="AK21" s="10">
        <v>4785</v>
      </c>
      <c r="AL21" s="103">
        <v>4686</v>
      </c>
      <c r="AM21" s="10">
        <v>4504</v>
      </c>
      <c r="AN21" s="103">
        <v>5176</v>
      </c>
      <c r="AO21" s="10">
        <v>5490</v>
      </c>
      <c r="AP21" s="103">
        <v>5182</v>
      </c>
      <c r="AQ21" s="65"/>
      <c r="AR21" s="8"/>
      <c r="AS21" s="8"/>
      <c r="AT21" s="2"/>
    </row>
    <row r="22" spans="3:46" s="7" customFormat="1" ht="19" customHeight="1" x14ac:dyDescent="0.3">
      <c r="C22" s="127"/>
      <c r="E22" s="7" t="s">
        <v>4</v>
      </c>
      <c r="F22" s="11">
        <v>3187</v>
      </c>
      <c r="G22" s="29">
        <v>2804</v>
      </c>
      <c r="H22" s="11">
        <v>2398</v>
      </c>
      <c r="I22" s="29">
        <v>2143</v>
      </c>
      <c r="J22" s="11">
        <v>1031</v>
      </c>
      <c r="K22" s="29">
        <v>1334</v>
      </c>
      <c r="L22" s="11">
        <v>1084</v>
      </c>
      <c r="M22" s="29">
        <v>829</v>
      </c>
      <c r="N22" s="11">
        <v>768</v>
      </c>
      <c r="O22" s="29">
        <v>844</v>
      </c>
      <c r="P22" s="11">
        <v>754</v>
      </c>
      <c r="Q22" s="29">
        <v>1250</v>
      </c>
      <c r="R22" s="11">
        <v>1029</v>
      </c>
      <c r="S22" s="29">
        <v>1228</v>
      </c>
      <c r="T22" s="11">
        <v>1226</v>
      </c>
      <c r="U22" s="29">
        <v>1258</v>
      </c>
      <c r="V22" s="11">
        <v>1413</v>
      </c>
      <c r="W22" s="29">
        <v>1709</v>
      </c>
      <c r="X22" s="11">
        <v>1905</v>
      </c>
      <c r="Y22" s="29">
        <v>1746</v>
      </c>
      <c r="Z22" s="11">
        <v>2014</v>
      </c>
      <c r="AA22" s="29">
        <v>2155</v>
      </c>
      <c r="AB22" s="11">
        <v>2442</v>
      </c>
      <c r="AC22" s="29">
        <v>2642</v>
      </c>
      <c r="AD22" s="11">
        <v>2677</v>
      </c>
      <c r="AE22" s="29">
        <v>2665</v>
      </c>
      <c r="AF22" s="11">
        <v>1682</v>
      </c>
      <c r="AG22" s="29">
        <v>2561</v>
      </c>
      <c r="AH22" s="11">
        <v>2611</v>
      </c>
      <c r="AI22" s="84">
        <v>3209</v>
      </c>
      <c r="AJ22" s="11">
        <v>3464</v>
      </c>
      <c r="AK22" s="11">
        <v>3541</v>
      </c>
      <c r="AL22" s="104">
        <v>3655</v>
      </c>
      <c r="AM22" s="11">
        <v>3603</v>
      </c>
      <c r="AN22" s="104">
        <v>3841</v>
      </c>
      <c r="AO22" s="11">
        <v>3914</v>
      </c>
      <c r="AP22" s="104">
        <v>3959</v>
      </c>
      <c r="AQ22" s="65"/>
      <c r="AR22" s="8"/>
      <c r="AS22" s="8"/>
      <c r="AT22" s="2"/>
    </row>
    <row r="23" spans="3:46" s="7" customFormat="1" ht="19" customHeight="1" x14ac:dyDescent="0.3">
      <c r="C23" s="127"/>
      <c r="E23" s="9" t="s">
        <v>11</v>
      </c>
      <c r="F23" s="10">
        <v>135</v>
      </c>
      <c r="G23" s="32">
        <v>91</v>
      </c>
      <c r="H23" s="10">
        <v>45</v>
      </c>
      <c r="I23" s="32">
        <v>125</v>
      </c>
      <c r="J23" s="10">
        <v>169</v>
      </c>
      <c r="K23" s="32">
        <v>94</v>
      </c>
      <c r="L23" s="10">
        <v>91</v>
      </c>
      <c r="M23" s="32">
        <v>96</v>
      </c>
      <c r="N23" s="10">
        <v>77</v>
      </c>
      <c r="O23" s="32">
        <v>92</v>
      </c>
      <c r="P23" s="10">
        <v>83</v>
      </c>
      <c r="Q23" s="32">
        <v>116</v>
      </c>
      <c r="R23" s="10">
        <v>71</v>
      </c>
      <c r="S23" s="32">
        <v>74</v>
      </c>
      <c r="T23" s="10">
        <v>102</v>
      </c>
      <c r="U23" s="32">
        <v>122</v>
      </c>
      <c r="V23" s="10">
        <v>124</v>
      </c>
      <c r="W23" s="32">
        <v>193</v>
      </c>
      <c r="X23" s="10">
        <v>208</v>
      </c>
      <c r="Y23" s="32">
        <v>194</v>
      </c>
      <c r="Z23" s="10">
        <v>299</v>
      </c>
      <c r="AA23" s="32">
        <v>260</v>
      </c>
      <c r="AB23" s="10">
        <v>318</v>
      </c>
      <c r="AC23" s="32">
        <v>324</v>
      </c>
      <c r="AD23" s="10">
        <v>347</v>
      </c>
      <c r="AE23" s="32">
        <v>348</v>
      </c>
      <c r="AF23" s="10">
        <v>279</v>
      </c>
      <c r="AG23" s="32">
        <v>334</v>
      </c>
      <c r="AH23" s="10">
        <v>391</v>
      </c>
      <c r="AI23" s="85">
        <v>425</v>
      </c>
      <c r="AJ23" s="10">
        <v>472</v>
      </c>
      <c r="AK23" s="10">
        <v>438</v>
      </c>
      <c r="AL23" s="103">
        <v>402</v>
      </c>
      <c r="AM23" s="10">
        <v>394</v>
      </c>
      <c r="AN23" s="103">
        <v>437</v>
      </c>
      <c r="AO23" s="10">
        <v>427</v>
      </c>
      <c r="AP23" s="103">
        <v>421</v>
      </c>
      <c r="AQ23" s="65"/>
      <c r="AR23" s="8"/>
      <c r="AS23" s="8"/>
      <c r="AT23" s="2"/>
    </row>
    <row r="24" spans="3:46" s="7" customFormat="1" ht="19" customHeight="1" x14ac:dyDescent="0.3">
      <c r="C24" s="127"/>
      <c r="E24" s="7" t="s">
        <v>8</v>
      </c>
      <c r="F24" s="11">
        <v>210</v>
      </c>
      <c r="G24" s="29">
        <v>151</v>
      </c>
      <c r="H24" s="11">
        <v>82</v>
      </c>
      <c r="I24" s="29">
        <v>173</v>
      </c>
      <c r="J24" s="11">
        <v>291</v>
      </c>
      <c r="K24" s="29">
        <v>413</v>
      </c>
      <c r="L24" s="11">
        <v>463</v>
      </c>
      <c r="M24" s="29">
        <v>250</v>
      </c>
      <c r="N24" s="11">
        <v>248</v>
      </c>
      <c r="O24" s="29">
        <v>195</v>
      </c>
      <c r="P24" s="11">
        <v>147</v>
      </c>
      <c r="Q24" s="29">
        <v>171</v>
      </c>
      <c r="R24" s="11">
        <v>113</v>
      </c>
      <c r="S24" s="29">
        <v>161</v>
      </c>
      <c r="T24" s="11">
        <v>234</v>
      </c>
      <c r="U24" s="29">
        <v>271</v>
      </c>
      <c r="V24" s="11">
        <v>293</v>
      </c>
      <c r="W24" s="29">
        <v>368</v>
      </c>
      <c r="X24" s="11">
        <v>400</v>
      </c>
      <c r="Y24" s="29">
        <v>431</v>
      </c>
      <c r="Z24" s="11">
        <v>521</v>
      </c>
      <c r="AA24" s="29">
        <v>536</v>
      </c>
      <c r="AB24" s="11">
        <v>586</v>
      </c>
      <c r="AC24" s="29">
        <v>550</v>
      </c>
      <c r="AD24" s="11">
        <v>590</v>
      </c>
      <c r="AE24" s="29">
        <v>675</v>
      </c>
      <c r="AF24" s="11">
        <v>481</v>
      </c>
      <c r="AG24" s="29">
        <v>615</v>
      </c>
      <c r="AH24" s="11">
        <v>647</v>
      </c>
      <c r="AI24" s="84">
        <v>715</v>
      </c>
      <c r="AJ24" s="11">
        <v>782</v>
      </c>
      <c r="AK24" s="11">
        <v>780</v>
      </c>
      <c r="AL24" s="104">
        <v>705</v>
      </c>
      <c r="AM24" s="11">
        <v>718</v>
      </c>
      <c r="AN24" s="104">
        <v>879</v>
      </c>
      <c r="AO24" s="11">
        <v>819</v>
      </c>
      <c r="AP24" s="104">
        <v>900</v>
      </c>
      <c r="AQ24" s="65"/>
      <c r="AR24" s="8"/>
      <c r="AS24" s="8"/>
      <c r="AT24" s="2"/>
    </row>
    <row r="25" spans="3:46" s="7" customFormat="1" ht="19" customHeight="1" x14ac:dyDescent="0.3">
      <c r="C25" s="127"/>
      <c r="E25" s="9" t="s">
        <v>14</v>
      </c>
      <c r="F25" s="10">
        <v>249</v>
      </c>
      <c r="G25" s="32">
        <v>129</v>
      </c>
      <c r="H25" s="10">
        <v>78</v>
      </c>
      <c r="I25" s="32">
        <v>299</v>
      </c>
      <c r="J25" s="10">
        <v>289</v>
      </c>
      <c r="K25" s="32">
        <v>259</v>
      </c>
      <c r="L25" s="10">
        <v>160</v>
      </c>
      <c r="M25" s="32">
        <v>97</v>
      </c>
      <c r="N25" s="10">
        <v>78</v>
      </c>
      <c r="O25" s="32">
        <v>65</v>
      </c>
      <c r="P25" s="10">
        <v>60</v>
      </c>
      <c r="Q25" s="32">
        <v>76</v>
      </c>
      <c r="R25" s="10">
        <v>61</v>
      </c>
      <c r="S25" s="32">
        <v>78</v>
      </c>
      <c r="T25" s="10">
        <v>87</v>
      </c>
      <c r="U25" s="32">
        <v>94</v>
      </c>
      <c r="V25" s="10">
        <v>129</v>
      </c>
      <c r="W25" s="32">
        <v>160</v>
      </c>
      <c r="X25" s="10">
        <v>123</v>
      </c>
      <c r="Y25" s="32">
        <v>161</v>
      </c>
      <c r="Z25" s="10">
        <v>215</v>
      </c>
      <c r="AA25" s="32">
        <v>201</v>
      </c>
      <c r="AB25" s="10">
        <v>246</v>
      </c>
      <c r="AC25" s="32">
        <v>251</v>
      </c>
      <c r="AD25" s="10">
        <v>265</v>
      </c>
      <c r="AE25" s="32">
        <v>251</v>
      </c>
      <c r="AF25" s="10">
        <v>163</v>
      </c>
      <c r="AG25" s="32">
        <v>272</v>
      </c>
      <c r="AH25" s="10">
        <v>292</v>
      </c>
      <c r="AI25" s="85">
        <v>312</v>
      </c>
      <c r="AJ25" s="10">
        <v>333</v>
      </c>
      <c r="AK25" s="10">
        <v>321</v>
      </c>
      <c r="AL25" s="103">
        <v>296</v>
      </c>
      <c r="AM25" s="10">
        <v>332</v>
      </c>
      <c r="AN25" s="103">
        <v>335</v>
      </c>
      <c r="AO25" s="10">
        <v>373</v>
      </c>
      <c r="AP25" s="103">
        <v>368</v>
      </c>
      <c r="AQ25" s="65"/>
      <c r="AR25" s="8"/>
      <c r="AS25" s="8"/>
      <c r="AT25" s="2"/>
    </row>
    <row r="26" spans="3:46" s="7" customFormat="1" ht="9.75" customHeight="1" thickBot="1" x14ac:dyDescent="0.35">
      <c r="C26" s="127"/>
      <c r="F26" s="11"/>
      <c r="G26" s="29"/>
      <c r="H26" s="11"/>
      <c r="I26" s="29"/>
      <c r="J26" s="11"/>
      <c r="K26" s="29"/>
      <c r="L26" s="11"/>
      <c r="M26" s="29"/>
      <c r="N26" s="11"/>
      <c r="O26" s="29"/>
      <c r="P26" s="11"/>
      <c r="Q26" s="29"/>
      <c r="R26" s="11"/>
      <c r="S26" s="29"/>
      <c r="T26" s="11"/>
      <c r="U26" s="29"/>
      <c r="V26" s="11"/>
      <c r="W26" s="29"/>
      <c r="X26" s="11"/>
      <c r="Y26" s="29"/>
      <c r="Z26" s="11"/>
      <c r="AA26" s="29"/>
      <c r="AB26" s="11"/>
      <c r="AC26" s="63"/>
      <c r="AD26" s="11"/>
      <c r="AE26" s="29"/>
      <c r="AF26" s="11"/>
      <c r="AG26" s="29"/>
      <c r="AH26" s="11"/>
      <c r="AI26" s="84"/>
      <c r="AJ26" s="11"/>
      <c r="AK26" s="11"/>
      <c r="AL26" s="11"/>
      <c r="AM26" s="11"/>
      <c r="AN26" s="11"/>
      <c r="AO26" s="11"/>
      <c r="AP26" s="11"/>
      <c r="AQ26" s="65"/>
      <c r="AR26" s="8"/>
      <c r="AS26" s="8"/>
      <c r="AT26" s="2"/>
    </row>
    <row r="27" spans="3:46" s="7" customFormat="1" ht="18" customHeight="1" thickBot="1" x14ac:dyDescent="0.35">
      <c r="C27" s="127"/>
      <c r="E27" s="12" t="s">
        <v>0</v>
      </c>
      <c r="F27" s="13">
        <v>33148</v>
      </c>
      <c r="G27" s="33">
        <v>24526</v>
      </c>
      <c r="H27" s="13">
        <v>18056</v>
      </c>
      <c r="I27" s="33">
        <v>16658</v>
      </c>
      <c r="J27" s="13">
        <v>19426</v>
      </c>
      <c r="K27" s="33">
        <v>20668</v>
      </c>
      <c r="L27" s="13">
        <v>20369</v>
      </c>
      <c r="M27" s="33">
        <v>18858</v>
      </c>
      <c r="N27" s="13">
        <v>19069</v>
      </c>
      <c r="O27" s="33">
        <v>20601</v>
      </c>
      <c r="P27" s="13">
        <v>21592</v>
      </c>
      <c r="Q27" s="33">
        <v>28723</v>
      </c>
      <c r="R27" s="13">
        <v>24850</v>
      </c>
      <c r="S27" s="33">
        <v>29696</v>
      </c>
      <c r="T27" s="13">
        <v>32822</v>
      </c>
      <c r="U27" s="33">
        <v>35225</v>
      </c>
      <c r="V27" s="13">
        <v>36369</v>
      </c>
      <c r="W27" s="33">
        <v>40791</v>
      </c>
      <c r="X27" s="13">
        <v>44178</v>
      </c>
      <c r="Y27" s="33">
        <v>43448</v>
      </c>
      <c r="Z27" s="13">
        <v>50544</v>
      </c>
      <c r="AA27" s="33">
        <v>49574</v>
      </c>
      <c r="AB27" s="13">
        <v>53439</v>
      </c>
      <c r="AC27" s="13">
        <v>50251</v>
      </c>
      <c r="AD27" s="57">
        <v>51724</v>
      </c>
      <c r="AE27" s="33">
        <v>50540</v>
      </c>
      <c r="AF27" s="57">
        <v>32432</v>
      </c>
      <c r="AG27" s="33">
        <v>45062</v>
      </c>
      <c r="AH27" s="57">
        <v>47806</v>
      </c>
      <c r="AI27" s="79">
        <v>63938</v>
      </c>
      <c r="AJ27" s="13">
        <v>73467</v>
      </c>
      <c r="AK27" s="79">
        <v>70182</v>
      </c>
      <c r="AL27" s="13">
        <v>68204</v>
      </c>
      <c r="AM27" s="79">
        <v>63190</v>
      </c>
      <c r="AN27" s="13">
        <v>69743</v>
      </c>
      <c r="AO27" s="13">
        <v>69690</v>
      </c>
      <c r="AP27" s="13">
        <v>71155</v>
      </c>
      <c r="AQ27" s="65"/>
      <c r="AR27" s="8"/>
      <c r="AS27" s="8"/>
      <c r="AT27" s="2"/>
    </row>
    <row r="28" spans="3:46" s="7" customFormat="1" ht="26.5" customHeight="1" x14ac:dyDescent="0.3">
      <c r="C28" s="127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AQ28" s="65"/>
      <c r="AR28" s="8"/>
      <c r="AS28" s="8"/>
      <c r="AT28" s="2"/>
    </row>
    <row r="29" spans="3:46" s="7" customFormat="1" ht="16.5" customHeight="1" x14ac:dyDescent="0.35">
      <c r="C29" s="127"/>
      <c r="E29" s="122" t="s">
        <v>104</v>
      </c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  <c r="AA29" s="123"/>
      <c r="AB29" s="123"/>
      <c r="AC29" s="123"/>
      <c r="AD29" s="123"/>
      <c r="AE29" s="123"/>
      <c r="AF29" s="123"/>
      <c r="AG29" s="123"/>
      <c r="AH29" s="123"/>
      <c r="AI29" s="123"/>
      <c r="AJ29" s="123"/>
      <c r="AK29" s="123"/>
      <c r="AL29" s="123"/>
      <c r="AM29" s="123"/>
      <c r="AN29" s="123"/>
      <c r="AO29" s="123"/>
      <c r="AP29" s="124"/>
      <c r="AQ29" s="65"/>
    </row>
    <row r="30" spans="3:46" s="7" customFormat="1" ht="6.75" customHeight="1" x14ac:dyDescent="0.35">
      <c r="C30" s="127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</row>
    <row r="31" spans="3:46" s="7" customFormat="1" ht="19" customHeight="1" x14ac:dyDescent="0.35">
      <c r="C31" s="127"/>
      <c r="E31" s="9" t="s">
        <v>3</v>
      </c>
      <c r="F31" s="10"/>
      <c r="G31" s="32"/>
      <c r="H31" s="16">
        <f>+H8/F8-1</f>
        <v>-0.32245681381957769</v>
      </c>
      <c r="I31" s="34">
        <f t="shared" ref="I31:AE31" si="0">+I8/G8-1</f>
        <v>-0.46581650726177826</v>
      </c>
      <c r="J31" s="16">
        <f t="shared" si="0"/>
        <v>-0.34773371104815864</v>
      </c>
      <c r="K31" s="34">
        <f t="shared" si="0"/>
        <v>0.14489389920424411</v>
      </c>
      <c r="L31" s="16">
        <f t="shared" si="0"/>
        <v>0.31632283749547585</v>
      </c>
      <c r="M31" s="34">
        <f t="shared" si="0"/>
        <v>-3.6200405444540951E-2</v>
      </c>
      <c r="N31" s="16">
        <f t="shared" si="0"/>
        <v>-3.8493263678855971E-3</v>
      </c>
      <c r="O31" s="34">
        <f t="shared" si="0"/>
        <v>0.14002403846153855</v>
      </c>
      <c r="P31" s="16">
        <f t="shared" si="0"/>
        <v>3.2017664918575717E-2</v>
      </c>
      <c r="Q31" s="34">
        <f t="shared" si="0"/>
        <v>0.47522403795466528</v>
      </c>
      <c r="R31" s="16">
        <f t="shared" si="0"/>
        <v>0.29259160203262913</v>
      </c>
      <c r="S31" s="34">
        <f t="shared" si="0"/>
        <v>9.2906914418438458E-2</v>
      </c>
      <c r="T31" s="16">
        <f t="shared" si="0"/>
        <v>0.37409476515621765</v>
      </c>
      <c r="U31" s="34">
        <f t="shared" si="0"/>
        <v>0.18701978093836846</v>
      </c>
      <c r="V31" s="16">
        <f t="shared" si="0"/>
        <v>0.12317422074988715</v>
      </c>
      <c r="W31" s="34">
        <f t="shared" si="0"/>
        <v>0.15493733645503371</v>
      </c>
      <c r="X31" s="16">
        <v>0.14559592438664692</v>
      </c>
      <c r="Y31" s="34">
        <v>-6.8208919627951392E-2</v>
      </c>
      <c r="Z31" s="16">
        <v>5.2896430661205418E-2</v>
      </c>
      <c r="AA31" s="34">
        <v>0.12759150243153305</v>
      </c>
      <c r="AB31" s="16">
        <v>8.224963876847835E-2</v>
      </c>
      <c r="AC31" s="34">
        <v>4.1992963341277889E-2</v>
      </c>
      <c r="AD31" s="16">
        <v>-5.6896374653384041E-2</v>
      </c>
      <c r="AE31" s="34">
        <v>7.7333623788258254E-3</v>
      </c>
      <c r="AF31" s="16">
        <v>-0.33572906457584673</v>
      </c>
      <c r="AG31" s="34">
        <v>-6.4634673584089919E-2</v>
      </c>
      <c r="AH31" s="16">
        <v>0.50901639344262306</v>
      </c>
      <c r="AI31" s="69">
        <v>0.55038132655419458</v>
      </c>
      <c r="AJ31" s="16">
        <v>0.62368278109722985</v>
      </c>
      <c r="AK31" s="16">
        <v>1.2670492658568566E-3</v>
      </c>
      <c r="AL31" s="105">
        <v>-0.15328515990900571</v>
      </c>
      <c r="AM31" s="16">
        <v>-0.12401369659073991</v>
      </c>
      <c r="AN31" s="105">
        <v>-5.5314105096804234E-4</v>
      </c>
      <c r="AO31" s="56">
        <v>9.9252209381373246E-2</v>
      </c>
      <c r="AP31" s="105">
        <v>6.0246679316888097E-2</v>
      </c>
      <c r="AQ31" s="53"/>
    </row>
    <row r="32" spans="3:46" s="7" customFormat="1" ht="19" customHeight="1" x14ac:dyDescent="0.35">
      <c r="C32" s="127"/>
      <c r="E32" s="7" t="s">
        <v>9</v>
      </c>
      <c r="F32" s="11"/>
      <c r="G32" s="29"/>
      <c r="H32" s="18">
        <f t="shared" ref="H32:AE32" si="1">+H9/F9-1</f>
        <v>-0.59259259259259256</v>
      </c>
      <c r="I32" s="30">
        <f t="shared" si="1"/>
        <v>0.15463917525773185</v>
      </c>
      <c r="J32" s="18">
        <f t="shared" si="1"/>
        <v>3.0695187165775399</v>
      </c>
      <c r="K32" s="30">
        <f t="shared" si="1"/>
        <v>0.58333333333333326</v>
      </c>
      <c r="L32" s="18">
        <f t="shared" si="1"/>
        <v>-0.62812089356110379</v>
      </c>
      <c r="M32" s="30">
        <f t="shared" si="1"/>
        <v>-0.43045112781954886</v>
      </c>
      <c r="N32" s="18">
        <f t="shared" si="1"/>
        <v>-8.1272084805653733E-2</v>
      </c>
      <c r="O32" s="30">
        <f t="shared" si="1"/>
        <v>-0.15511551155115511</v>
      </c>
      <c r="P32" s="18">
        <f t="shared" si="1"/>
        <v>-5.0000000000000044E-2</v>
      </c>
      <c r="Q32" s="30">
        <f t="shared" si="1"/>
        <v>0.453125</v>
      </c>
      <c r="R32" s="18">
        <f t="shared" si="1"/>
        <v>-5.2631578947368474E-2</v>
      </c>
      <c r="S32" s="30">
        <f t="shared" si="1"/>
        <v>-0.34139784946236562</v>
      </c>
      <c r="T32" s="18">
        <f t="shared" si="1"/>
        <v>0.19658119658119655</v>
      </c>
      <c r="U32" s="30">
        <f t="shared" si="1"/>
        <v>0.72653061224489801</v>
      </c>
      <c r="V32" s="18">
        <f t="shared" si="1"/>
        <v>0.58214285714285707</v>
      </c>
      <c r="W32" s="30">
        <f t="shared" si="1"/>
        <v>0.27895981087470445</v>
      </c>
      <c r="X32" s="18">
        <v>0.24379232505643333</v>
      </c>
      <c r="Y32" s="30">
        <v>0.24953789279112759</v>
      </c>
      <c r="Z32" s="18">
        <v>0.19782214156079858</v>
      </c>
      <c r="AA32" s="30">
        <v>2.8106508875739733E-2</v>
      </c>
      <c r="AB32" s="18">
        <v>0.30909090909090908</v>
      </c>
      <c r="AC32" s="30">
        <v>6.9064748201438819E-2</v>
      </c>
      <c r="AD32" s="18">
        <v>-5.787037037037035E-2</v>
      </c>
      <c r="AE32" s="30">
        <v>7.6716016150740307E-2</v>
      </c>
      <c r="AF32" s="18">
        <v>-0.29115479115479115</v>
      </c>
      <c r="AG32" s="30">
        <v>8.2500000000000018E-2</v>
      </c>
      <c r="AH32" s="18">
        <v>0.59618717504332763</v>
      </c>
      <c r="AI32" s="70">
        <v>0.20785219399538102</v>
      </c>
      <c r="AJ32" s="18">
        <v>0.18675352877307283</v>
      </c>
      <c r="AK32" s="18">
        <v>4.780114722753348E-2</v>
      </c>
      <c r="AL32" s="106">
        <v>-3.20219579139982E-2</v>
      </c>
      <c r="AM32" s="18">
        <v>-8.485401459854014E-2</v>
      </c>
      <c r="AN32" s="106">
        <v>1.7013232514177634E-2</v>
      </c>
      <c r="AO32" s="53">
        <v>0.13359920239282164</v>
      </c>
      <c r="AP32" s="106">
        <v>0.10408921933085491</v>
      </c>
      <c r="AQ32" s="53"/>
      <c r="AS32" s="111"/>
    </row>
    <row r="33" spans="3:45" s="7" customFormat="1" ht="19" customHeight="1" x14ac:dyDescent="0.35">
      <c r="C33" s="127"/>
      <c r="E33" s="9" t="s">
        <v>7</v>
      </c>
      <c r="F33" s="10"/>
      <c r="G33" s="32"/>
      <c r="H33" s="16">
        <f t="shared" ref="H33:AE33" si="2">+H10/F10-1</f>
        <v>-0.47972972972972971</v>
      </c>
      <c r="I33" s="34">
        <f t="shared" si="2"/>
        <v>8.6206896551724199E-2</v>
      </c>
      <c r="J33" s="16">
        <f t="shared" si="2"/>
        <v>3.0129870129870131</v>
      </c>
      <c r="K33" s="34">
        <f t="shared" si="2"/>
        <v>1.5317460317460316</v>
      </c>
      <c r="L33" s="16">
        <f t="shared" si="2"/>
        <v>-0.56957928802588997</v>
      </c>
      <c r="M33" s="34">
        <f t="shared" si="2"/>
        <v>-0.61128526645768022</v>
      </c>
      <c r="N33" s="16">
        <f t="shared" si="2"/>
        <v>-0.38345864661654139</v>
      </c>
      <c r="O33" s="34">
        <f t="shared" si="2"/>
        <v>-0.12096774193548387</v>
      </c>
      <c r="P33" s="16">
        <f t="shared" si="2"/>
        <v>-7.3170731707317027E-2</v>
      </c>
      <c r="Q33" s="34">
        <f t="shared" si="2"/>
        <v>-9.1743119266054496E-3</v>
      </c>
      <c r="R33" s="16">
        <f t="shared" si="2"/>
        <v>9.210526315789469E-2</v>
      </c>
      <c r="S33" s="34">
        <f t="shared" si="2"/>
        <v>-0.16666666666666663</v>
      </c>
      <c r="T33" s="16">
        <f t="shared" si="2"/>
        <v>0.19277108433734935</v>
      </c>
      <c r="U33" s="34">
        <f t="shared" si="2"/>
        <v>0.60000000000000009</v>
      </c>
      <c r="V33" s="16">
        <f t="shared" si="2"/>
        <v>0.21212121212121215</v>
      </c>
      <c r="W33" s="34">
        <f t="shared" si="2"/>
        <v>0.15277777777777768</v>
      </c>
      <c r="X33" s="16">
        <v>0.31666666666666665</v>
      </c>
      <c r="Y33" s="34">
        <v>0.14457831325301207</v>
      </c>
      <c r="Z33" s="16">
        <v>0.28481012658227844</v>
      </c>
      <c r="AA33" s="34">
        <v>0.23157894736842111</v>
      </c>
      <c r="AB33" s="16">
        <v>5.4187192118226646E-2</v>
      </c>
      <c r="AC33" s="34">
        <v>0.29059829059829068</v>
      </c>
      <c r="AD33" s="16">
        <v>0.40654205607476634</v>
      </c>
      <c r="AE33" s="34">
        <v>1.3245033112582849E-2</v>
      </c>
      <c r="AF33" s="16">
        <v>-0.30897009966777411</v>
      </c>
      <c r="AG33" s="34">
        <v>0.20261437908496727</v>
      </c>
      <c r="AH33" s="16">
        <v>0.83653846153846145</v>
      </c>
      <c r="AI33" s="69">
        <v>0.27717391304347827</v>
      </c>
      <c r="AJ33" s="16">
        <v>0.35340314136125661</v>
      </c>
      <c r="AK33" s="16">
        <v>0.34680851063829787</v>
      </c>
      <c r="AL33" s="105">
        <v>0.27659574468085113</v>
      </c>
      <c r="AM33" s="16">
        <v>0.11532385466034745</v>
      </c>
      <c r="AN33" s="105">
        <v>0.15606060606060601</v>
      </c>
      <c r="AO33" s="56">
        <v>0.28611898016997173</v>
      </c>
      <c r="AP33" s="105">
        <v>0.307994757536042</v>
      </c>
      <c r="AQ33" s="53"/>
      <c r="AS33" s="111"/>
    </row>
    <row r="34" spans="3:45" s="7" customFormat="1" ht="19" customHeight="1" x14ac:dyDescent="0.35">
      <c r="C34" s="127"/>
      <c r="E34" s="7" t="s">
        <v>82</v>
      </c>
      <c r="F34" s="11"/>
      <c r="G34" s="29"/>
      <c r="H34" s="18">
        <f t="shared" ref="H34:AE34" si="3">+H11/F11-1</f>
        <v>-0.4844124700239808</v>
      </c>
      <c r="I34" s="30">
        <f t="shared" si="3"/>
        <v>-0.29422382671480141</v>
      </c>
      <c r="J34" s="18">
        <f t="shared" si="3"/>
        <v>7.9069767441860561E-2</v>
      </c>
      <c r="K34" s="30">
        <f t="shared" si="3"/>
        <v>0.72250639386189253</v>
      </c>
      <c r="L34" s="18">
        <f t="shared" si="3"/>
        <v>0.38038793103448265</v>
      </c>
      <c r="M34" s="30">
        <f t="shared" si="3"/>
        <v>6.5330363771343825E-2</v>
      </c>
      <c r="N34" s="18">
        <f t="shared" si="3"/>
        <v>4.7619047619047672E-2</v>
      </c>
      <c r="O34" s="30">
        <f t="shared" si="3"/>
        <v>0.1811846689895471</v>
      </c>
      <c r="P34" s="18">
        <f t="shared" si="3"/>
        <v>4.6199701937406745E-2</v>
      </c>
      <c r="Q34" s="30">
        <f t="shared" si="3"/>
        <v>0.27551622418879052</v>
      </c>
      <c r="R34" s="18">
        <f t="shared" si="3"/>
        <v>3.490028490028485E-2</v>
      </c>
      <c r="S34" s="30">
        <f t="shared" si="3"/>
        <v>3.0989824236817842E-2</v>
      </c>
      <c r="T34" s="18">
        <f t="shared" si="3"/>
        <v>0.38265657260839636</v>
      </c>
      <c r="U34" s="30">
        <f t="shared" si="3"/>
        <v>0.16150740242261108</v>
      </c>
      <c r="V34" s="18">
        <f t="shared" si="3"/>
        <v>0.24688899950223986</v>
      </c>
      <c r="W34" s="30">
        <f t="shared" si="3"/>
        <v>0.23947470065662424</v>
      </c>
      <c r="X34" s="18">
        <v>0.31257485029940124</v>
      </c>
      <c r="Y34" s="30">
        <v>6.4817700218136487E-2</v>
      </c>
      <c r="Z34" s="18">
        <v>8.7287104622871148E-2</v>
      </c>
      <c r="AA34" s="30">
        <v>5.531167690956984E-2</v>
      </c>
      <c r="AB34" s="18">
        <v>-0.11104895104895107</v>
      </c>
      <c r="AC34" s="30">
        <v>-0.13505268996117581</v>
      </c>
      <c r="AD34" s="18">
        <v>-0.1371932032724984</v>
      </c>
      <c r="AE34" s="30">
        <v>-1.603077909586359E-3</v>
      </c>
      <c r="AF34" s="18">
        <v>-0.39460247994164843</v>
      </c>
      <c r="AG34" s="30">
        <v>-0.21419396274887603</v>
      </c>
      <c r="AH34" s="18">
        <v>0.7</v>
      </c>
      <c r="AI34" s="70">
        <v>0.81446669391091131</v>
      </c>
      <c r="AJ34" s="18">
        <v>0.55953224663359324</v>
      </c>
      <c r="AK34" s="18">
        <v>-0.13986486486486482</v>
      </c>
      <c r="AL34" s="106">
        <v>-0.30992956146330375</v>
      </c>
      <c r="AM34" s="18">
        <v>-0.20686043466876147</v>
      </c>
      <c r="AN34" s="106">
        <v>-5.2683569311821055E-3</v>
      </c>
      <c r="AO34" s="53">
        <v>2.0468801584681451E-2</v>
      </c>
      <c r="AP34" s="106">
        <v>-6.7858325057927882E-2</v>
      </c>
      <c r="AQ34" s="53"/>
      <c r="AS34" s="111"/>
    </row>
    <row r="35" spans="3:45" s="7" customFormat="1" ht="19" customHeight="1" x14ac:dyDescent="0.35">
      <c r="C35" s="127"/>
      <c r="E35" s="9" t="s">
        <v>83</v>
      </c>
      <c r="F35" s="10"/>
      <c r="G35" s="32"/>
      <c r="H35" s="16">
        <f t="shared" ref="H35:AE35" si="4">+H12/F12-1</f>
        <v>-0.51274271844660202</v>
      </c>
      <c r="I35" s="34">
        <f t="shared" si="4"/>
        <v>-0.24248813916710599</v>
      </c>
      <c r="J35" s="16">
        <f t="shared" si="4"/>
        <v>-8.6550435865504372E-2</v>
      </c>
      <c r="K35" s="34">
        <f t="shared" si="4"/>
        <v>-0.10855949895615868</v>
      </c>
      <c r="L35" s="16">
        <f t="shared" si="4"/>
        <v>0.14792092706203142</v>
      </c>
      <c r="M35" s="34">
        <f t="shared" si="4"/>
        <v>0.23028883684621393</v>
      </c>
      <c r="N35" s="16">
        <f t="shared" si="4"/>
        <v>0.32957244655581941</v>
      </c>
      <c r="O35" s="34">
        <f t="shared" si="4"/>
        <v>0.18908629441624369</v>
      </c>
      <c r="P35" s="16">
        <f t="shared" si="4"/>
        <v>0.21482804823581958</v>
      </c>
      <c r="Q35" s="34">
        <f t="shared" si="4"/>
        <v>0.25133404482390609</v>
      </c>
      <c r="R35" s="16">
        <f t="shared" si="4"/>
        <v>0.10588235294117654</v>
      </c>
      <c r="S35" s="34">
        <f t="shared" si="4"/>
        <v>0.27675906183368859</v>
      </c>
      <c r="T35" s="16">
        <f t="shared" si="4"/>
        <v>0.27426861702127669</v>
      </c>
      <c r="U35" s="34">
        <f t="shared" si="4"/>
        <v>7.7488309953239742E-2</v>
      </c>
      <c r="V35" s="16">
        <f t="shared" si="4"/>
        <v>8.3224628228541597E-2</v>
      </c>
      <c r="W35" s="34">
        <f t="shared" si="4"/>
        <v>0.15158090514569134</v>
      </c>
      <c r="X35" s="16">
        <v>0.24325626204238926</v>
      </c>
      <c r="Y35" s="34">
        <v>0.15100942126514139</v>
      </c>
      <c r="Z35" s="16">
        <v>0.15091049980627669</v>
      </c>
      <c r="AA35" s="34">
        <v>8.6763330215154255E-2</v>
      </c>
      <c r="AB35" s="16">
        <v>-0.10553778825113613</v>
      </c>
      <c r="AC35" s="34">
        <v>-0.15343232192812573</v>
      </c>
      <c r="AD35" s="16">
        <v>-0.20041400075272864</v>
      </c>
      <c r="AE35" s="34">
        <v>-9.6339603457041179E-2</v>
      </c>
      <c r="AF35" s="16">
        <v>-0.42033419628147795</v>
      </c>
      <c r="AG35" s="34">
        <v>-0.20815752461322079</v>
      </c>
      <c r="AH35" s="16">
        <v>0.38976857490864791</v>
      </c>
      <c r="AI35" s="69">
        <v>0.57087033747779747</v>
      </c>
      <c r="AJ35" s="16">
        <v>0.88635699678644464</v>
      </c>
      <c r="AK35" s="16">
        <v>0.22455902306648579</v>
      </c>
      <c r="AL35" s="105">
        <v>-0.12637447731144491</v>
      </c>
      <c r="AM35" s="16">
        <v>-0.20960295475530932</v>
      </c>
      <c r="AN35" s="105">
        <v>-0.11079595816344623</v>
      </c>
      <c r="AO35" s="56">
        <v>-3.9252336448598157E-2</v>
      </c>
      <c r="AP35" s="105">
        <v>-7.7153110047846862E-2</v>
      </c>
      <c r="AQ35" s="53"/>
      <c r="AS35" s="111"/>
    </row>
    <row r="36" spans="3:45" s="7" customFormat="1" ht="19" customHeight="1" x14ac:dyDescent="0.35">
      <c r="C36" s="127"/>
      <c r="E36" s="7" t="s">
        <v>10</v>
      </c>
      <c r="F36" s="11"/>
      <c r="G36" s="29"/>
      <c r="H36" s="18">
        <f t="shared" ref="H36:AE36" si="5">+H13/F13-1</f>
        <v>-0.51824817518248167</v>
      </c>
      <c r="I36" s="30">
        <f t="shared" si="5"/>
        <v>-0.14000000000000001</v>
      </c>
      <c r="J36" s="18">
        <f t="shared" si="5"/>
        <v>1.1515151515151514</v>
      </c>
      <c r="K36" s="30">
        <f t="shared" si="5"/>
        <v>0.58139534883720922</v>
      </c>
      <c r="L36" s="18">
        <f t="shared" si="5"/>
        <v>-0.27464788732394363</v>
      </c>
      <c r="M36" s="30">
        <f t="shared" si="5"/>
        <v>-0.24264705882352944</v>
      </c>
      <c r="N36" s="18">
        <f t="shared" si="5"/>
        <v>-0.26213592233009708</v>
      </c>
      <c r="O36" s="30">
        <f t="shared" si="5"/>
        <v>-0.29126213592233008</v>
      </c>
      <c r="P36" s="18">
        <f t="shared" si="5"/>
        <v>-0.51315789473684204</v>
      </c>
      <c r="Q36" s="30">
        <f t="shared" si="5"/>
        <v>0.69863013698630128</v>
      </c>
      <c r="R36" s="18">
        <f t="shared" si="5"/>
        <v>0.45945945945945943</v>
      </c>
      <c r="S36" s="30">
        <f t="shared" si="5"/>
        <v>-0.47580645161290325</v>
      </c>
      <c r="T36" s="18">
        <f t="shared" si="5"/>
        <v>0.18518518518518512</v>
      </c>
      <c r="U36" s="30">
        <f t="shared" si="5"/>
        <v>0.43076923076923079</v>
      </c>
      <c r="V36" s="18">
        <f t="shared" si="5"/>
        <v>7.8125E-2</v>
      </c>
      <c r="W36" s="30">
        <f t="shared" si="5"/>
        <v>0.37634408602150549</v>
      </c>
      <c r="X36" s="18">
        <v>0.71014492753623193</v>
      </c>
      <c r="Y36" s="30">
        <v>0</v>
      </c>
      <c r="Z36" s="18">
        <v>0.28813559322033888</v>
      </c>
      <c r="AA36" s="30">
        <v>0.3828125</v>
      </c>
      <c r="AB36" s="18">
        <v>-4.6052631578947345E-2</v>
      </c>
      <c r="AC36" s="30">
        <v>0</v>
      </c>
      <c r="AD36" s="18">
        <v>0.46896551724137936</v>
      </c>
      <c r="AE36" s="30">
        <v>0.34463276836158196</v>
      </c>
      <c r="AF36" s="18">
        <v>-0.34741784037558687</v>
      </c>
      <c r="AG36" s="30">
        <v>-0.17647058823529416</v>
      </c>
      <c r="AH36" s="18">
        <v>0.56834532374100721</v>
      </c>
      <c r="AI36" s="70">
        <v>0.50510204081632648</v>
      </c>
      <c r="AJ36" s="18">
        <v>0.38073394495412849</v>
      </c>
      <c r="AK36" s="18">
        <v>-0.16271186440677965</v>
      </c>
      <c r="AL36" s="106">
        <v>-6.9767441860465129E-2</v>
      </c>
      <c r="AM36" s="18">
        <v>4.0485829959514108E-2</v>
      </c>
      <c r="AN36" s="106">
        <v>0.10000000000000009</v>
      </c>
      <c r="AO36" s="53">
        <v>0.33463035019455245</v>
      </c>
      <c r="AP36" s="106">
        <v>5.5194805194805241E-2</v>
      </c>
      <c r="AQ36" s="53"/>
      <c r="AS36" s="111"/>
    </row>
    <row r="37" spans="3:45" s="7" customFormat="1" ht="19" customHeight="1" x14ac:dyDescent="0.35">
      <c r="C37" s="127"/>
      <c r="E37" s="9" t="s">
        <v>12</v>
      </c>
      <c r="F37" s="10"/>
      <c r="G37" s="32"/>
      <c r="H37" s="16">
        <f t="shared" ref="H37:AE37" si="6">+H14/F14-1</f>
        <v>-0.49853372434017595</v>
      </c>
      <c r="I37" s="34">
        <f t="shared" si="6"/>
        <v>1.3798449612403099</v>
      </c>
      <c r="J37" s="16">
        <f t="shared" si="6"/>
        <v>4.6725146198830405</v>
      </c>
      <c r="K37" s="34">
        <f t="shared" si="6"/>
        <v>8.3061889250814369E-2</v>
      </c>
      <c r="L37" s="16">
        <f t="shared" si="6"/>
        <v>-0.56185567010309279</v>
      </c>
      <c r="M37" s="34">
        <f t="shared" si="6"/>
        <v>-0.45263157894736838</v>
      </c>
      <c r="N37" s="16">
        <f t="shared" si="6"/>
        <v>-0.47764705882352942</v>
      </c>
      <c r="O37" s="34">
        <f t="shared" si="6"/>
        <v>-0.30219780219780223</v>
      </c>
      <c r="P37" s="16">
        <f t="shared" si="6"/>
        <v>-5.8558558558558516E-2</v>
      </c>
      <c r="Q37" s="34">
        <f t="shared" si="6"/>
        <v>0.37401574803149606</v>
      </c>
      <c r="R37" s="16">
        <f t="shared" si="6"/>
        <v>-0.26794258373205737</v>
      </c>
      <c r="S37" s="34">
        <f t="shared" si="6"/>
        <v>-0.46704871060171915</v>
      </c>
      <c r="T37" s="16">
        <f t="shared" si="6"/>
        <v>0.5490196078431373</v>
      </c>
      <c r="U37" s="34">
        <f t="shared" si="6"/>
        <v>0.543010752688172</v>
      </c>
      <c r="V37" s="16">
        <f t="shared" si="6"/>
        <v>0.29535864978902948</v>
      </c>
      <c r="W37" s="34">
        <f t="shared" si="6"/>
        <v>0.38327526132404177</v>
      </c>
      <c r="X37" s="16">
        <v>0.37133550488599343</v>
      </c>
      <c r="Y37" s="34">
        <v>0.1536523929471032</v>
      </c>
      <c r="Z37" s="16">
        <v>0.3895486935866983</v>
      </c>
      <c r="AA37" s="34">
        <v>0.15720524017467241</v>
      </c>
      <c r="AB37" s="16">
        <v>5.4700854700854729E-2</v>
      </c>
      <c r="AC37" s="34">
        <v>0.26792452830188673</v>
      </c>
      <c r="AD37" s="16">
        <v>0.30794165316045374</v>
      </c>
      <c r="AE37" s="34">
        <v>0.18154761904761907</v>
      </c>
      <c r="AF37" s="16">
        <v>-0.32342007434944242</v>
      </c>
      <c r="AG37" s="34">
        <v>0.16624685138539053</v>
      </c>
      <c r="AH37" s="16">
        <v>0.65567765567765557</v>
      </c>
      <c r="AI37" s="69">
        <v>9.6112311015118745E-2</v>
      </c>
      <c r="AJ37" s="16">
        <v>0.24668141592920345</v>
      </c>
      <c r="AK37" s="16">
        <v>0.20295566502463047</v>
      </c>
      <c r="AL37" s="105">
        <v>-4.3478260869565188E-2</v>
      </c>
      <c r="AM37" s="16">
        <v>-4.6683046683046681E-2</v>
      </c>
      <c r="AN37" s="105">
        <v>0.2003710575139146</v>
      </c>
      <c r="AO37" s="56">
        <v>0.28694158075601384</v>
      </c>
      <c r="AP37" s="105">
        <v>0.25888717156105101</v>
      </c>
      <c r="AQ37" s="53"/>
      <c r="AS37" s="111"/>
    </row>
    <row r="38" spans="3:45" s="7" customFormat="1" ht="19" customHeight="1" x14ac:dyDescent="0.35">
      <c r="C38" s="127"/>
      <c r="E38" s="7" t="s">
        <v>5</v>
      </c>
      <c r="F38" s="11"/>
      <c r="G38" s="29"/>
      <c r="H38" s="18">
        <f t="shared" ref="H38:AE38" si="7">+H15/F15-1</f>
        <v>-0.58467243510506806</v>
      </c>
      <c r="I38" s="30">
        <f t="shared" si="7"/>
        <v>-0.3547854785478548</v>
      </c>
      <c r="J38" s="18">
        <f t="shared" si="7"/>
        <v>1.4345238095238093</v>
      </c>
      <c r="K38" s="30">
        <f t="shared" si="7"/>
        <v>0.53708439897698201</v>
      </c>
      <c r="L38" s="18">
        <f t="shared" si="7"/>
        <v>-0.48777506112469438</v>
      </c>
      <c r="M38" s="30">
        <f t="shared" si="7"/>
        <v>-0.44758735440931785</v>
      </c>
      <c r="N38" s="18">
        <f t="shared" si="7"/>
        <v>-0.34367541766109788</v>
      </c>
      <c r="O38" s="30">
        <f t="shared" si="7"/>
        <v>-0.14457831325301207</v>
      </c>
      <c r="P38" s="18">
        <f t="shared" si="7"/>
        <v>0.15272727272727282</v>
      </c>
      <c r="Q38" s="30">
        <f t="shared" si="7"/>
        <v>0.3098591549295775</v>
      </c>
      <c r="R38" s="18">
        <f t="shared" si="7"/>
        <v>-0.26813880126182965</v>
      </c>
      <c r="S38" s="30">
        <f t="shared" si="7"/>
        <v>-0.33870967741935487</v>
      </c>
      <c r="T38" s="18">
        <f t="shared" si="7"/>
        <v>0.28448275862068972</v>
      </c>
      <c r="U38" s="30">
        <f t="shared" si="7"/>
        <v>0.49186991869918706</v>
      </c>
      <c r="V38" s="18">
        <f t="shared" si="7"/>
        <v>0.63422818791946312</v>
      </c>
      <c r="W38" s="30">
        <f t="shared" si="7"/>
        <v>0.52316076294277924</v>
      </c>
      <c r="X38" s="18">
        <v>0.33470225872689929</v>
      </c>
      <c r="Y38" s="30">
        <v>0.25044722719141332</v>
      </c>
      <c r="Z38" s="18">
        <v>0.33538461538461539</v>
      </c>
      <c r="AA38" s="30">
        <v>0.28898426323319026</v>
      </c>
      <c r="AB38" s="18">
        <v>0.20161290322580649</v>
      </c>
      <c r="AC38" s="30">
        <v>0.22197558268590445</v>
      </c>
      <c r="AD38" s="18">
        <v>0.20421860019175453</v>
      </c>
      <c r="AE38" s="30">
        <v>0.13896457765667569</v>
      </c>
      <c r="AF38" s="18">
        <v>-0.35429936305732479</v>
      </c>
      <c r="AG38" s="30">
        <v>3.5885167464114742E-2</v>
      </c>
      <c r="AH38" s="18">
        <v>0.77311960542540081</v>
      </c>
      <c r="AI38" s="70">
        <v>0.21093148575827558</v>
      </c>
      <c r="AJ38" s="18">
        <v>0.27885952712100148</v>
      </c>
      <c r="AK38" s="18">
        <v>7.6287349014620975E-3</v>
      </c>
      <c r="AL38" s="106">
        <v>-0.11963023382272975</v>
      </c>
      <c r="AM38" s="18">
        <v>1.1356466876971671E-2</v>
      </c>
      <c r="AN38" s="106">
        <v>0.14576899320568248</v>
      </c>
      <c r="AO38" s="53">
        <v>0.22956955708047411</v>
      </c>
      <c r="AP38" s="106">
        <v>0.11698113207547167</v>
      </c>
      <c r="AQ38" s="53"/>
      <c r="AS38" s="111"/>
    </row>
    <row r="39" spans="3:45" s="7" customFormat="1" ht="19" customHeight="1" x14ac:dyDescent="0.35">
      <c r="C39" s="127"/>
      <c r="E39" s="9" t="s">
        <v>1</v>
      </c>
      <c r="F39" s="10"/>
      <c r="G39" s="32"/>
      <c r="H39" s="16">
        <f t="shared" ref="H39:AE39" si="8">+H16/F16-1</f>
        <v>-0.52356425444244148</v>
      </c>
      <c r="I39" s="34">
        <f t="shared" si="8"/>
        <v>-0.38597163664239176</v>
      </c>
      <c r="J39" s="16">
        <f t="shared" si="8"/>
        <v>0.1048648648648649</v>
      </c>
      <c r="K39" s="34">
        <f t="shared" si="8"/>
        <v>0.77652933832709103</v>
      </c>
      <c r="L39" s="16">
        <f t="shared" si="8"/>
        <v>0.54158512720156549</v>
      </c>
      <c r="M39" s="34">
        <f t="shared" si="8"/>
        <v>2.6001405481377304E-2</v>
      </c>
      <c r="N39" s="16">
        <f t="shared" si="8"/>
        <v>-9.8381466201205914E-2</v>
      </c>
      <c r="O39" s="34">
        <f t="shared" si="8"/>
        <v>0.15582191780821919</v>
      </c>
      <c r="P39" s="16">
        <f t="shared" si="8"/>
        <v>0.23900035198873626</v>
      </c>
      <c r="Q39" s="34">
        <f t="shared" si="8"/>
        <v>0.34577777777777774</v>
      </c>
      <c r="R39" s="16">
        <f t="shared" si="8"/>
        <v>7.357954545454537E-2</v>
      </c>
      <c r="S39" s="34">
        <f t="shared" si="8"/>
        <v>5.2619991193306959E-2</v>
      </c>
      <c r="T39" s="16">
        <f t="shared" si="8"/>
        <v>0.41545382376290019</v>
      </c>
      <c r="U39" s="34">
        <f t="shared" si="8"/>
        <v>0.22882242208742931</v>
      </c>
      <c r="V39" s="16">
        <f t="shared" si="8"/>
        <v>1.8882034025051508E-2</v>
      </c>
      <c r="W39" s="34">
        <f t="shared" si="8"/>
        <v>7.9319148936170203E-2</v>
      </c>
      <c r="X39" s="16">
        <v>0.22385321100917421</v>
      </c>
      <c r="Y39" s="34">
        <v>0.13483677653366977</v>
      </c>
      <c r="Z39" s="16">
        <v>0.19835082458770614</v>
      </c>
      <c r="AA39" s="34">
        <v>2.6125625347415138E-2</v>
      </c>
      <c r="AB39" s="16">
        <v>-5.179532090579253E-2</v>
      </c>
      <c r="AC39" s="34">
        <v>3.0065005417118096E-2</v>
      </c>
      <c r="AD39" s="16">
        <v>7.7186963979416712E-2</v>
      </c>
      <c r="AE39" s="34">
        <v>4.7462529581909108E-2</v>
      </c>
      <c r="AF39" s="16">
        <v>-0.35962763351298388</v>
      </c>
      <c r="AG39" s="34">
        <v>-9.8907995481360644E-2</v>
      </c>
      <c r="AH39" s="16">
        <v>0.49770466717674067</v>
      </c>
      <c r="AI39" s="69">
        <v>0.34614848864744396</v>
      </c>
      <c r="AJ39" s="16">
        <v>0.37982120051085566</v>
      </c>
      <c r="AK39" s="16">
        <v>0.13638245033112573</v>
      </c>
      <c r="AL39" s="105">
        <v>-4.0170307293594942E-2</v>
      </c>
      <c r="AM39" s="16">
        <v>-0.1100892369331633</v>
      </c>
      <c r="AN39" s="105">
        <v>1.3500482160077043E-2</v>
      </c>
      <c r="AO39" s="56">
        <v>0.13322418909239753</v>
      </c>
      <c r="AP39" s="105">
        <v>7.136060894386298E-2</v>
      </c>
      <c r="AQ39" s="53"/>
      <c r="AS39" s="111"/>
    </row>
    <row r="40" spans="3:45" s="7" customFormat="1" ht="19" hidden="1" customHeight="1" x14ac:dyDescent="0.35">
      <c r="C40" s="127"/>
      <c r="E40" s="9"/>
      <c r="F40" s="10"/>
      <c r="G40" s="32"/>
      <c r="H40" s="16"/>
      <c r="I40" s="34"/>
      <c r="J40" s="16"/>
      <c r="K40" s="34"/>
      <c r="L40" s="16"/>
      <c r="M40" s="34"/>
      <c r="N40" s="16"/>
      <c r="O40" s="34"/>
      <c r="P40" s="16"/>
      <c r="Q40" s="34"/>
      <c r="R40" s="16"/>
      <c r="S40" s="34"/>
      <c r="T40" s="16"/>
      <c r="U40" s="34"/>
      <c r="V40" s="16"/>
      <c r="W40" s="34"/>
      <c r="X40" s="16"/>
      <c r="Y40" s="34"/>
      <c r="Z40" s="16"/>
      <c r="AA40" s="34"/>
      <c r="AB40" s="16"/>
      <c r="AC40" s="34"/>
      <c r="AD40" s="16"/>
      <c r="AE40" s="34"/>
      <c r="AF40" s="16"/>
      <c r="AG40" s="34"/>
      <c r="AH40" s="16"/>
      <c r="AI40" s="69"/>
      <c r="AJ40" s="16"/>
      <c r="AK40" s="16"/>
      <c r="AL40" s="105"/>
      <c r="AM40" s="16"/>
      <c r="AN40" s="105"/>
      <c r="AO40" s="56"/>
      <c r="AP40" s="105"/>
      <c r="AQ40" s="53"/>
      <c r="AS40" s="111"/>
    </row>
    <row r="41" spans="3:45" s="7" customFormat="1" ht="19" customHeight="1" x14ac:dyDescent="0.35">
      <c r="C41" s="127"/>
      <c r="E41" s="7" t="s">
        <v>2</v>
      </c>
      <c r="F41" s="11"/>
      <c r="G41" s="29"/>
      <c r="H41" s="18">
        <f t="shared" ref="H41:AE41" si="9">+H18/F18-1</f>
        <v>-0.49912650292878424</v>
      </c>
      <c r="I41" s="30">
        <f t="shared" si="9"/>
        <v>-0.46226685796269729</v>
      </c>
      <c r="J41" s="18">
        <f t="shared" si="9"/>
        <v>-0.15654493229380384</v>
      </c>
      <c r="K41" s="30">
        <f t="shared" si="9"/>
        <v>0.23212379935965854</v>
      </c>
      <c r="L41" s="18">
        <f t="shared" si="9"/>
        <v>0.25833130625152023</v>
      </c>
      <c r="M41" s="30">
        <f t="shared" si="9"/>
        <v>6.8644434820268607E-2</v>
      </c>
      <c r="N41" s="18">
        <f t="shared" si="9"/>
        <v>2.7450222308138317E-2</v>
      </c>
      <c r="O41" s="30">
        <f t="shared" si="9"/>
        <v>0.20466058763931105</v>
      </c>
      <c r="P41" s="18">
        <f t="shared" si="9"/>
        <v>0.20037629350893704</v>
      </c>
      <c r="Q41" s="30">
        <f t="shared" si="9"/>
        <v>0.47333894028595469</v>
      </c>
      <c r="R41" s="18">
        <f t="shared" si="9"/>
        <v>0.28307210031347951</v>
      </c>
      <c r="S41" s="30">
        <f t="shared" si="9"/>
        <v>4.7265669596985971E-2</v>
      </c>
      <c r="T41" s="18">
        <f t="shared" si="9"/>
        <v>0.19679941363303199</v>
      </c>
      <c r="U41" s="30">
        <f t="shared" si="9"/>
        <v>9.5388640575602368E-2</v>
      </c>
      <c r="V41" s="18">
        <f t="shared" si="9"/>
        <v>3.756251913851183E-2</v>
      </c>
      <c r="W41" s="30">
        <f t="shared" si="9"/>
        <v>0.11056926751592355</v>
      </c>
      <c r="X41" s="18">
        <v>0.17343826856861777</v>
      </c>
      <c r="Y41" s="30">
        <v>6.2729635271977724E-2</v>
      </c>
      <c r="Z41" s="18">
        <v>0.12139503688799458</v>
      </c>
      <c r="AA41" s="30">
        <v>0.19790876127835388</v>
      </c>
      <c r="AB41" s="18">
        <v>0.16985645933014348</v>
      </c>
      <c r="AC41" s="30">
        <v>2.5130226664789479E-2</v>
      </c>
      <c r="AD41" s="18">
        <v>-4.6076175869120606E-2</v>
      </c>
      <c r="AE41" s="30">
        <v>-2.4994849962233001E-2</v>
      </c>
      <c r="AF41" s="18">
        <v>-0.42125008374087225</v>
      </c>
      <c r="AG41" s="30">
        <v>-0.15339108387914646</v>
      </c>
      <c r="AH41" s="18">
        <v>0.34286375737932628</v>
      </c>
      <c r="AI41" s="70">
        <v>0.44904750020796946</v>
      </c>
      <c r="AJ41" s="18">
        <v>0.78139815533143686</v>
      </c>
      <c r="AK41" s="18">
        <v>0.18921866926918884</v>
      </c>
      <c r="AL41" s="106">
        <v>1.4661763282686646E-2</v>
      </c>
      <c r="AM41" s="18">
        <v>-8.6700458604875741E-2</v>
      </c>
      <c r="AN41" s="106">
        <v>1.6071343411703021E-2</v>
      </c>
      <c r="AO41" s="53">
        <v>6.7603995982874254E-2</v>
      </c>
      <c r="AP41" s="106">
        <v>-3.5952313902187227E-2</v>
      </c>
      <c r="AQ41" s="53"/>
      <c r="AS41" s="111"/>
    </row>
    <row r="42" spans="3:45" s="7" customFormat="1" ht="19" customHeight="1" x14ac:dyDescent="0.35">
      <c r="C42" s="127"/>
      <c r="E42" s="9" t="s">
        <v>13</v>
      </c>
      <c r="F42" s="10"/>
      <c r="G42" s="32"/>
      <c r="H42" s="16">
        <f t="shared" ref="H42:AE42" si="10">+H19/F19-1</f>
        <v>-0.28000000000000003</v>
      </c>
      <c r="I42" s="34">
        <f t="shared" si="10"/>
        <v>4.0724637681159424</v>
      </c>
      <c r="J42" s="16">
        <f t="shared" si="10"/>
        <v>4.1851851851851851</v>
      </c>
      <c r="K42" s="34">
        <f t="shared" si="10"/>
        <v>-0.27142857142857146</v>
      </c>
      <c r="L42" s="16">
        <f t="shared" si="10"/>
        <v>-0.6</v>
      </c>
      <c r="M42" s="34">
        <f t="shared" si="10"/>
        <v>-0.69803921568627447</v>
      </c>
      <c r="N42" s="16">
        <f t="shared" si="10"/>
        <v>-0.2321428571428571</v>
      </c>
      <c r="O42" s="34">
        <f t="shared" si="10"/>
        <v>-0.12987012987012991</v>
      </c>
      <c r="P42" s="16">
        <f t="shared" si="10"/>
        <v>-0.44186046511627908</v>
      </c>
      <c r="Q42" s="34">
        <f t="shared" si="10"/>
        <v>1.4925373134328401E-2</v>
      </c>
      <c r="R42" s="16">
        <f t="shared" si="10"/>
        <v>-8.333333333333337E-2</v>
      </c>
      <c r="S42" s="34">
        <f t="shared" si="10"/>
        <v>-0.17647058823529416</v>
      </c>
      <c r="T42" s="16">
        <f t="shared" si="10"/>
        <v>0.54545454545454541</v>
      </c>
      <c r="U42" s="34">
        <f t="shared" si="10"/>
        <v>0.16071428571428581</v>
      </c>
      <c r="V42" s="16">
        <f t="shared" si="10"/>
        <v>-7.3529411764705843E-2</v>
      </c>
      <c r="W42" s="34">
        <f t="shared" si="10"/>
        <v>0.27692307692307683</v>
      </c>
      <c r="X42" s="16">
        <v>0.52380952380952372</v>
      </c>
      <c r="Y42" s="34">
        <v>9.6385542168674787E-2</v>
      </c>
      <c r="Z42" s="16">
        <v>0.17708333333333326</v>
      </c>
      <c r="AA42" s="34">
        <v>0.5494505494505495</v>
      </c>
      <c r="AB42" s="16">
        <v>0.27433628318584069</v>
      </c>
      <c r="AC42" s="34">
        <v>5.6737588652482351E-2</v>
      </c>
      <c r="AD42" s="16">
        <v>0.22916666666666674</v>
      </c>
      <c r="AE42" s="34">
        <v>4.6979865771812124E-2</v>
      </c>
      <c r="AF42" s="16">
        <v>-0.2768361581920904</v>
      </c>
      <c r="AG42" s="34">
        <v>0.22435897435897445</v>
      </c>
      <c r="AH42" s="16">
        <v>0.40625</v>
      </c>
      <c r="AI42" s="69">
        <v>0.13089005235602102</v>
      </c>
      <c r="AJ42" s="16">
        <v>0.44444444444444442</v>
      </c>
      <c r="AK42" s="16">
        <v>0.19444444444444442</v>
      </c>
      <c r="AL42" s="105">
        <v>-7.6923076923076872E-2</v>
      </c>
      <c r="AM42" s="16">
        <v>-5.0387596899224785E-2</v>
      </c>
      <c r="AN42" s="105">
        <v>0.2583333333333333</v>
      </c>
      <c r="AO42" s="56">
        <v>0.26938775510204072</v>
      </c>
      <c r="AP42" s="105">
        <v>0.10596026490066235</v>
      </c>
      <c r="AQ42" s="53"/>
      <c r="AS42" s="111"/>
    </row>
    <row r="43" spans="3:45" s="7" customFormat="1" ht="19" customHeight="1" x14ac:dyDescent="0.35">
      <c r="C43" s="127"/>
      <c r="E43" s="7" t="s">
        <v>6</v>
      </c>
      <c r="F43" s="11"/>
      <c r="G43" s="29"/>
      <c r="H43" s="18">
        <f t="shared" ref="H43:AE43" si="11">+H20/F20-1</f>
        <v>0.61881188118811892</v>
      </c>
      <c r="I43" s="30">
        <f t="shared" si="11"/>
        <v>0.48106060606060597</v>
      </c>
      <c r="J43" s="18">
        <f t="shared" si="11"/>
        <v>0.90214067278287469</v>
      </c>
      <c r="K43" s="30">
        <f t="shared" si="11"/>
        <v>0.32992327365728902</v>
      </c>
      <c r="L43" s="18">
        <f t="shared" si="11"/>
        <v>-0.3311897106109325</v>
      </c>
      <c r="M43" s="30">
        <f t="shared" si="11"/>
        <v>-0.35384615384615381</v>
      </c>
      <c r="N43" s="18">
        <f t="shared" si="11"/>
        <v>-0.42788461538461542</v>
      </c>
      <c r="O43" s="30">
        <f t="shared" si="11"/>
        <v>-0.1785714285714286</v>
      </c>
      <c r="P43" s="18">
        <f t="shared" si="11"/>
        <v>-0.18487394957983194</v>
      </c>
      <c r="Q43" s="30">
        <f t="shared" si="11"/>
        <v>0.16666666666666674</v>
      </c>
      <c r="R43" s="18">
        <f t="shared" si="11"/>
        <v>-0.28350515463917525</v>
      </c>
      <c r="S43" s="30">
        <f t="shared" si="11"/>
        <v>-0.3788819875776398</v>
      </c>
      <c r="T43" s="18">
        <f t="shared" si="11"/>
        <v>0.23741007194244612</v>
      </c>
      <c r="U43" s="30">
        <f t="shared" si="11"/>
        <v>0.42999999999999994</v>
      </c>
      <c r="V43" s="18">
        <f t="shared" si="11"/>
        <v>0.29069767441860472</v>
      </c>
      <c r="W43" s="30">
        <f t="shared" si="11"/>
        <v>0.19580419580419584</v>
      </c>
      <c r="X43" s="18">
        <v>0.21621621621621623</v>
      </c>
      <c r="Y43" s="30">
        <v>4.3859649122806932E-2</v>
      </c>
      <c r="Z43" s="18">
        <v>0.19999999999999996</v>
      </c>
      <c r="AA43" s="30">
        <v>9.8039215686274606E-2</v>
      </c>
      <c r="AB43" s="18">
        <v>0.19444444444444442</v>
      </c>
      <c r="AC43" s="30">
        <v>0.125</v>
      </c>
      <c r="AD43" s="18">
        <v>0.17054263565891481</v>
      </c>
      <c r="AE43" s="30">
        <v>0.14739229024943312</v>
      </c>
      <c r="AF43" s="18">
        <v>-0.33112582781456956</v>
      </c>
      <c r="AG43" s="30">
        <v>0.20750988142292481</v>
      </c>
      <c r="AH43" s="18">
        <v>0.81848184818481839</v>
      </c>
      <c r="AI43" s="70">
        <v>9.1653027823240585E-2</v>
      </c>
      <c r="AJ43" s="18">
        <v>0.29764065335753176</v>
      </c>
      <c r="AK43" s="18">
        <v>0.31034482758620685</v>
      </c>
      <c r="AL43" s="106">
        <v>0.15244755244755237</v>
      </c>
      <c r="AM43" s="18">
        <v>-2.8604118993134975E-2</v>
      </c>
      <c r="AN43" s="106">
        <v>0.13834951456310685</v>
      </c>
      <c r="AO43" s="53">
        <v>0.22497055359246176</v>
      </c>
      <c r="AP43" s="106">
        <v>0.14285714285714279</v>
      </c>
      <c r="AQ43" s="53"/>
      <c r="AS43" s="111"/>
    </row>
    <row r="44" spans="3:45" s="7" customFormat="1" ht="19" customHeight="1" x14ac:dyDescent="0.35">
      <c r="C44" s="127"/>
      <c r="E44" s="9" t="s">
        <v>84</v>
      </c>
      <c r="F44" s="10"/>
      <c r="G44" s="32"/>
      <c r="H44" s="16">
        <f t="shared" ref="H44:AE44" si="12">+H21/F21-1</f>
        <v>-0.66411564625850339</v>
      </c>
      <c r="I44" s="34">
        <f t="shared" si="12"/>
        <v>-0.27162258756254465</v>
      </c>
      <c r="J44" s="16">
        <f t="shared" si="12"/>
        <v>2.051898734177215</v>
      </c>
      <c r="K44" s="34">
        <f t="shared" si="12"/>
        <v>0.92639842983316978</v>
      </c>
      <c r="L44" s="16">
        <f t="shared" si="12"/>
        <v>-0.28121111571961843</v>
      </c>
      <c r="M44" s="34">
        <f t="shared" si="12"/>
        <v>-0.12735608762098827</v>
      </c>
      <c r="N44" s="16">
        <f t="shared" si="12"/>
        <v>-0.26601269474899014</v>
      </c>
      <c r="O44" s="34">
        <f t="shared" si="12"/>
        <v>-0.19673088149445417</v>
      </c>
      <c r="P44" s="16">
        <f t="shared" si="12"/>
        <v>0.28380503144654079</v>
      </c>
      <c r="Q44" s="34">
        <f t="shared" si="12"/>
        <v>0.42587209302325579</v>
      </c>
      <c r="R44" s="16">
        <f t="shared" si="12"/>
        <v>-0.17146356399265161</v>
      </c>
      <c r="S44" s="34">
        <f t="shared" si="12"/>
        <v>-0.10703363914373087</v>
      </c>
      <c r="T44" s="16">
        <f t="shared" si="12"/>
        <v>0.69918699186991873</v>
      </c>
      <c r="U44" s="34">
        <f t="shared" si="12"/>
        <v>0.59189497716894968</v>
      </c>
      <c r="V44" s="16">
        <f t="shared" si="12"/>
        <v>0.2757720748151371</v>
      </c>
      <c r="W44" s="34">
        <f t="shared" si="12"/>
        <v>0.1832197920401577</v>
      </c>
      <c r="X44" s="16">
        <v>0.24684623252642335</v>
      </c>
      <c r="Y44" s="34">
        <v>0.12636363636363646</v>
      </c>
      <c r="Z44" s="16">
        <v>0.27372162975116221</v>
      </c>
      <c r="AA44" s="34">
        <v>0.24939467312348662</v>
      </c>
      <c r="AB44" s="16">
        <v>5.4100472305710579E-2</v>
      </c>
      <c r="AC44" s="34">
        <v>-4.2204995693367775E-2</v>
      </c>
      <c r="AD44" s="16">
        <v>-8.1059063136456166E-2</v>
      </c>
      <c r="AE44" s="34">
        <v>-7.6438848920863389E-3</v>
      </c>
      <c r="AF44" s="16">
        <v>-0.33599290780141844</v>
      </c>
      <c r="AG44" s="34">
        <v>-0.16515632079746256</v>
      </c>
      <c r="AH44" s="16">
        <v>0.45460614152202927</v>
      </c>
      <c r="AI44" s="69">
        <v>0.25291723202170968</v>
      </c>
      <c r="AJ44" s="16">
        <v>0.20559889857732916</v>
      </c>
      <c r="AK44" s="16">
        <v>3.6387264457439894E-2</v>
      </c>
      <c r="AL44" s="105">
        <v>-0.10810810810810811</v>
      </c>
      <c r="AM44" s="16">
        <v>-5.8725182863113901E-2</v>
      </c>
      <c r="AN44" s="105">
        <v>0.10456679470763985</v>
      </c>
      <c r="AO44" s="56">
        <v>0.21891651865008876</v>
      </c>
      <c r="AP44" s="105">
        <v>1.1591962905719289E-3</v>
      </c>
      <c r="AQ44" s="53"/>
      <c r="AS44" s="111"/>
    </row>
    <row r="45" spans="3:45" s="7" customFormat="1" ht="19" customHeight="1" x14ac:dyDescent="0.35">
      <c r="C45" s="127"/>
      <c r="E45" s="7" t="s">
        <v>4</v>
      </c>
      <c r="F45" s="11"/>
      <c r="G45" s="29"/>
      <c r="H45" s="18">
        <f t="shared" ref="H45:AE45" si="13">+H22/F22-1</f>
        <v>-0.24756824599937244</v>
      </c>
      <c r="I45" s="30">
        <f t="shared" si="13"/>
        <v>-0.23573466476462202</v>
      </c>
      <c r="J45" s="18">
        <f t="shared" si="13"/>
        <v>-0.57005838198498748</v>
      </c>
      <c r="K45" s="30">
        <f t="shared" si="13"/>
        <v>-0.37750816612225857</v>
      </c>
      <c r="L45" s="18">
        <f t="shared" si="13"/>
        <v>5.1406401551891356E-2</v>
      </c>
      <c r="M45" s="30">
        <f t="shared" si="13"/>
        <v>-0.3785607196401799</v>
      </c>
      <c r="N45" s="18">
        <f t="shared" si="13"/>
        <v>-0.29151291512915134</v>
      </c>
      <c r="O45" s="30">
        <f t="shared" si="13"/>
        <v>1.8094089264173663E-2</v>
      </c>
      <c r="P45" s="18">
        <f t="shared" si="13"/>
        <v>-1.822916666666663E-2</v>
      </c>
      <c r="Q45" s="30">
        <f t="shared" si="13"/>
        <v>0.48104265402843605</v>
      </c>
      <c r="R45" s="18">
        <f t="shared" si="13"/>
        <v>0.36472148541114069</v>
      </c>
      <c r="S45" s="30">
        <f t="shared" si="13"/>
        <v>-1.7599999999999949E-2</v>
      </c>
      <c r="T45" s="18">
        <f t="shared" si="13"/>
        <v>0.19144800777453841</v>
      </c>
      <c r="U45" s="30">
        <f t="shared" si="13"/>
        <v>2.4429967426710109E-2</v>
      </c>
      <c r="V45" s="18">
        <f t="shared" si="13"/>
        <v>0.15252854812398042</v>
      </c>
      <c r="W45" s="30">
        <f t="shared" si="13"/>
        <v>0.35850556438791736</v>
      </c>
      <c r="X45" s="18">
        <v>0.34819532908704875</v>
      </c>
      <c r="Y45" s="30">
        <v>2.1650087770626048E-2</v>
      </c>
      <c r="Z45" s="18">
        <v>5.7217847769028829E-2</v>
      </c>
      <c r="AA45" s="30">
        <v>0.23424971363115699</v>
      </c>
      <c r="AB45" s="18">
        <v>0.21251241310824232</v>
      </c>
      <c r="AC45" s="30">
        <v>0.22598607888631084</v>
      </c>
      <c r="AD45" s="18">
        <v>9.6232596232596279E-2</v>
      </c>
      <c r="AE45" s="30">
        <v>8.705526116578266E-3</v>
      </c>
      <c r="AF45" s="18">
        <v>-0.37168472170339928</v>
      </c>
      <c r="AG45" s="30">
        <v>-3.9024390243902474E-2</v>
      </c>
      <c r="AH45" s="18">
        <v>0.55231866825208087</v>
      </c>
      <c r="AI45" s="70">
        <v>0.25302616165560332</v>
      </c>
      <c r="AJ45" s="18">
        <v>0.32669475296821138</v>
      </c>
      <c r="AK45" s="18">
        <v>0.10345902150202546</v>
      </c>
      <c r="AL45" s="106">
        <v>5.5138568129330157E-2</v>
      </c>
      <c r="AM45" s="18">
        <v>1.7509178198249042E-2</v>
      </c>
      <c r="AN45" s="106">
        <v>5.0889192886456991E-2</v>
      </c>
      <c r="AO45" s="53">
        <v>8.6316958090480123E-2</v>
      </c>
      <c r="AP45" s="106">
        <v>3.0721166362926322E-2</v>
      </c>
      <c r="AQ45" s="53"/>
      <c r="AS45" s="111"/>
    </row>
    <row r="46" spans="3:45" s="7" customFormat="1" ht="19" customHeight="1" x14ac:dyDescent="0.35">
      <c r="C46" s="127"/>
      <c r="E46" s="9" t="s">
        <v>11</v>
      </c>
      <c r="F46" s="10"/>
      <c r="G46" s="32"/>
      <c r="H46" s="16">
        <f t="shared" ref="H46:AE46" si="14">+H23/F23-1</f>
        <v>-0.66666666666666674</v>
      </c>
      <c r="I46" s="34">
        <f t="shared" si="14"/>
        <v>0.37362637362637363</v>
      </c>
      <c r="J46" s="16">
        <f t="shared" si="14"/>
        <v>2.7555555555555555</v>
      </c>
      <c r="K46" s="34">
        <f t="shared" si="14"/>
        <v>-0.248</v>
      </c>
      <c r="L46" s="16">
        <f t="shared" si="14"/>
        <v>-0.46153846153846156</v>
      </c>
      <c r="M46" s="34">
        <f t="shared" si="14"/>
        <v>2.1276595744680771E-2</v>
      </c>
      <c r="N46" s="16">
        <f t="shared" si="14"/>
        <v>-0.15384615384615385</v>
      </c>
      <c r="O46" s="34">
        <f t="shared" si="14"/>
        <v>-4.166666666666663E-2</v>
      </c>
      <c r="P46" s="16">
        <f t="shared" si="14"/>
        <v>7.7922077922077948E-2</v>
      </c>
      <c r="Q46" s="34">
        <f t="shared" si="14"/>
        <v>0.26086956521739135</v>
      </c>
      <c r="R46" s="16">
        <f t="shared" si="14"/>
        <v>-0.14457831325301207</v>
      </c>
      <c r="S46" s="34">
        <f t="shared" si="14"/>
        <v>-0.36206896551724133</v>
      </c>
      <c r="T46" s="16">
        <f t="shared" si="14"/>
        <v>0.43661971830985924</v>
      </c>
      <c r="U46" s="34">
        <f t="shared" si="14"/>
        <v>0.64864864864864868</v>
      </c>
      <c r="V46" s="16">
        <f t="shared" si="14"/>
        <v>0.21568627450980382</v>
      </c>
      <c r="W46" s="34">
        <f t="shared" si="14"/>
        <v>0.58196721311475419</v>
      </c>
      <c r="X46" s="16">
        <v>0.67741935483870974</v>
      </c>
      <c r="Y46" s="34">
        <v>5.1813471502590858E-3</v>
      </c>
      <c r="Z46" s="16">
        <v>0.4375</v>
      </c>
      <c r="AA46" s="34">
        <v>0.34020618556701021</v>
      </c>
      <c r="AB46" s="16">
        <v>6.3545150501672198E-2</v>
      </c>
      <c r="AC46" s="34">
        <v>0.24615384615384617</v>
      </c>
      <c r="AD46" s="16">
        <v>9.119496855345921E-2</v>
      </c>
      <c r="AE46" s="34">
        <v>7.4074074074074181E-2</v>
      </c>
      <c r="AF46" s="16">
        <v>-0.19596541786743515</v>
      </c>
      <c r="AG46" s="34">
        <v>-4.0229885057471271E-2</v>
      </c>
      <c r="AH46" s="16">
        <v>0.40143369175627241</v>
      </c>
      <c r="AI46" s="69">
        <v>0.27245508982035926</v>
      </c>
      <c r="AJ46" s="16">
        <v>0.207161125319693</v>
      </c>
      <c r="AK46" s="16">
        <v>3.0588235294117583E-2</v>
      </c>
      <c r="AL46" s="105">
        <v>-0.14830508474576276</v>
      </c>
      <c r="AM46" s="16">
        <v>-0.1004566210045662</v>
      </c>
      <c r="AN46" s="105">
        <v>8.7064676616915415E-2</v>
      </c>
      <c r="AO46" s="56">
        <v>8.3756345177665059E-2</v>
      </c>
      <c r="AP46" s="105">
        <v>-3.6613272311212808E-2</v>
      </c>
      <c r="AQ46" s="53"/>
      <c r="AS46" s="111"/>
    </row>
    <row r="47" spans="3:45" s="7" customFormat="1" ht="19" customHeight="1" x14ac:dyDescent="0.35">
      <c r="C47" s="127"/>
      <c r="E47" s="7" t="s">
        <v>8</v>
      </c>
      <c r="F47" s="11"/>
      <c r="G47" s="29"/>
      <c r="H47" s="18">
        <f t="shared" ref="H47:AE47" si="15">+H24/F24-1</f>
        <v>-0.60952380952380958</v>
      </c>
      <c r="I47" s="30">
        <f t="shared" si="15"/>
        <v>0.14569536423841067</v>
      </c>
      <c r="J47" s="18">
        <f t="shared" si="15"/>
        <v>2.5487804878048781</v>
      </c>
      <c r="K47" s="30">
        <f t="shared" si="15"/>
        <v>1.3872832369942198</v>
      </c>
      <c r="L47" s="18">
        <f t="shared" si="15"/>
        <v>0.59106529209621983</v>
      </c>
      <c r="M47" s="30">
        <f t="shared" si="15"/>
        <v>-0.39467312348668282</v>
      </c>
      <c r="N47" s="18">
        <f t="shared" si="15"/>
        <v>-0.4643628509719222</v>
      </c>
      <c r="O47" s="30">
        <f t="shared" si="15"/>
        <v>-0.21999999999999997</v>
      </c>
      <c r="P47" s="18">
        <f t="shared" si="15"/>
        <v>-0.407258064516129</v>
      </c>
      <c r="Q47" s="30">
        <f t="shared" si="15"/>
        <v>-0.12307692307692308</v>
      </c>
      <c r="R47" s="18">
        <f t="shared" si="15"/>
        <v>-0.23129251700680276</v>
      </c>
      <c r="S47" s="30">
        <f t="shared" si="15"/>
        <v>-5.8479532163742687E-2</v>
      </c>
      <c r="T47" s="18">
        <f t="shared" si="15"/>
        <v>1.0707964601769913</v>
      </c>
      <c r="U47" s="30">
        <f t="shared" si="15"/>
        <v>0.68322981366459623</v>
      </c>
      <c r="V47" s="18">
        <f t="shared" si="15"/>
        <v>0.25213675213675213</v>
      </c>
      <c r="W47" s="30">
        <f t="shared" si="15"/>
        <v>0.35793357933579339</v>
      </c>
      <c r="X47" s="18">
        <v>0.36518771331058031</v>
      </c>
      <c r="Y47" s="30">
        <v>0.17119565217391308</v>
      </c>
      <c r="Z47" s="18">
        <v>0.30249999999999999</v>
      </c>
      <c r="AA47" s="30">
        <v>0.24361948955916479</v>
      </c>
      <c r="AB47" s="18">
        <v>0.12476007677543177</v>
      </c>
      <c r="AC47" s="30">
        <v>2.6119402985074647E-2</v>
      </c>
      <c r="AD47" s="18">
        <v>6.8259385665530026E-3</v>
      </c>
      <c r="AE47" s="30">
        <v>0.22727272727272729</v>
      </c>
      <c r="AF47" s="18">
        <v>-0.18474576271186438</v>
      </c>
      <c r="AG47" s="30">
        <v>-8.8888888888888906E-2</v>
      </c>
      <c r="AH47" s="18">
        <v>0.34511434511434502</v>
      </c>
      <c r="AI47" s="70">
        <v>0.16260162601626016</v>
      </c>
      <c r="AJ47" s="18">
        <v>0.20865533230293654</v>
      </c>
      <c r="AK47" s="18">
        <v>9.0909090909090828E-2</v>
      </c>
      <c r="AL47" s="106">
        <v>-9.8465473145780025E-2</v>
      </c>
      <c r="AM47" s="18">
        <v>-7.9487179487179538E-2</v>
      </c>
      <c r="AN47" s="106">
        <v>0.24680851063829778</v>
      </c>
      <c r="AO47" s="53">
        <v>0.14066852367688032</v>
      </c>
      <c r="AP47" s="106">
        <v>2.3890784982935065E-2</v>
      </c>
      <c r="AQ47" s="53"/>
      <c r="AS47" s="111"/>
    </row>
    <row r="48" spans="3:45" s="7" customFormat="1" ht="19" customHeight="1" x14ac:dyDescent="0.35">
      <c r="C48" s="127"/>
      <c r="E48" s="9" t="s">
        <v>14</v>
      </c>
      <c r="F48" s="10"/>
      <c r="G48" s="32"/>
      <c r="H48" s="16">
        <f t="shared" ref="H48:AE48" si="16">+H25/F25-1</f>
        <v>-0.68674698795180722</v>
      </c>
      <c r="I48" s="34">
        <f>+I25/G25-1</f>
        <v>1.3178294573643412</v>
      </c>
      <c r="J48" s="16">
        <f t="shared" si="16"/>
        <v>2.7051282051282053</v>
      </c>
      <c r="K48" s="34">
        <f t="shared" si="16"/>
        <v>-0.13377926421404684</v>
      </c>
      <c r="L48" s="16">
        <f t="shared" si="16"/>
        <v>-0.44636678200692037</v>
      </c>
      <c r="M48" s="34">
        <f t="shared" si="16"/>
        <v>-0.62548262548262556</v>
      </c>
      <c r="N48" s="16">
        <f t="shared" si="16"/>
        <v>-0.51249999999999996</v>
      </c>
      <c r="O48" s="34">
        <f t="shared" si="16"/>
        <v>-0.32989690721649489</v>
      </c>
      <c r="P48" s="16">
        <f t="shared" si="16"/>
        <v>-0.23076923076923073</v>
      </c>
      <c r="Q48" s="34">
        <f t="shared" si="16"/>
        <v>0.1692307692307693</v>
      </c>
      <c r="R48" s="16">
        <f t="shared" si="16"/>
        <v>1.6666666666666607E-2</v>
      </c>
      <c r="S48" s="34">
        <f t="shared" si="16"/>
        <v>2.6315789473684292E-2</v>
      </c>
      <c r="T48" s="16">
        <f t="shared" si="16"/>
        <v>0.42622950819672134</v>
      </c>
      <c r="U48" s="34">
        <f t="shared" si="16"/>
        <v>0.20512820512820507</v>
      </c>
      <c r="V48" s="16">
        <f t="shared" si="16"/>
        <v>0.48275862068965525</v>
      </c>
      <c r="W48" s="34">
        <f t="shared" si="16"/>
        <v>0.7021276595744681</v>
      </c>
      <c r="X48" s="16">
        <v>-4.6511627906976716E-2</v>
      </c>
      <c r="Y48" s="34">
        <v>6.2500000000000888E-3</v>
      </c>
      <c r="Z48" s="16">
        <v>0.74796747967479682</v>
      </c>
      <c r="AA48" s="34">
        <v>0.24844720496894412</v>
      </c>
      <c r="AB48" s="16">
        <v>0.14418604651162781</v>
      </c>
      <c r="AC48" s="34">
        <v>0.24875621890547261</v>
      </c>
      <c r="AD48" s="16">
        <v>7.7235772357723498E-2</v>
      </c>
      <c r="AE48" s="34">
        <v>0</v>
      </c>
      <c r="AF48" s="16">
        <v>-0.38490566037735852</v>
      </c>
      <c r="AG48" s="34">
        <v>8.3665338645418252E-2</v>
      </c>
      <c r="AH48" s="16">
        <v>0.79141104294478537</v>
      </c>
      <c r="AI48" s="69">
        <v>0.14705882352941169</v>
      </c>
      <c r="AJ48" s="16">
        <v>0.1404109589041096</v>
      </c>
      <c r="AK48" s="16">
        <v>2.8846153846153744E-2</v>
      </c>
      <c r="AL48" s="105">
        <v>-0.11111111111111116</v>
      </c>
      <c r="AM48" s="16">
        <v>3.4267912772585563E-2</v>
      </c>
      <c r="AN48" s="105">
        <v>0.1317567567567568</v>
      </c>
      <c r="AO48" s="56">
        <v>0.12349397590361444</v>
      </c>
      <c r="AP48" s="105">
        <v>9.8507462686567182E-2</v>
      </c>
      <c r="AQ48" s="53"/>
      <c r="AS48" s="111"/>
    </row>
    <row r="49" spans="2:47" s="7" customFormat="1" ht="10.5" customHeight="1" thickBot="1" x14ac:dyDescent="0.4">
      <c r="C49" s="127"/>
      <c r="F49" s="11"/>
      <c r="G49" s="29"/>
      <c r="H49" s="11"/>
      <c r="I49" s="29"/>
      <c r="J49" s="11"/>
      <c r="K49" s="29"/>
      <c r="L49" s="11"/>
      <c r="M49" s="29"/>
      <c r="N49" s="11"/>
      <c r="O49" s="29"/>
      <c r="P49" s="11"/>
      <c r="Q49" s="29"/>
      <c r="R49" s="11"/>
      <c r="S49" s="29"/>
      <c r="T49" s="11"/>
      <c r="U49" s="29"/>
      <c r="V49" s="11"/>
      <c r="W49" s="29"/>
      <c r="X49" s="11"/>
      <c r="Y49" s="29"/>
      <c r="Z49" s="11"/>
      <c r="AA49" s="29"/>
      <c r="AB49" s="11"/>
      <c r="AC49" s="29"/>
      <c r="AD49" s="11"/>
      <c r="AE49" s="29"/>
      <c r="AF49" s="11"/>
      <c r="AG49" s="29"/>
      <c r="AH49" s="11"/>
      <c r="AI49" s="84"/>
      <c r="AJ49" s="11"/>
      <c r="AK49" s="11"/>
      <c r="AL49" s="104"/>
      <c r="AM49" s="11"/>
      <c r="AN49" s="11"/>
      <c r="AO49" s="11"/>
      <c r="AP49" s="11"/>
      <c r="AQ49" s="11"/>
      <c r="AU49" s="111"/>
    </row>
    <row r="50" spans="2:47" s="7" customFormat="1" ht="18" customHeight="1" thickBot="1" x14ac:dyDescent="0.4">
      <c r="C50" s="128"/>
      <c r="E50" s="12" t="s">
        <v>0</v>
      </c>
      <c r="F50" s="13"/>
      <c r="G50" s="33"/>
      <c r="H50" s="19">
        <f>+H27/F27-1</f>
        <v>-0.45529142029685044</v>
      </c>
      <c r="I50" s="35">
        <f t="shared" ref="I50" si="17">+I27/G27-1</f>
        <v>-0.32080241376498408</v>
      </c>
      <c r="J50" s="19">
        <f t="shared" ref="J50" si="18">+J27/H27-1</f>
        <v>7.5875055383252121E-2</v>
      </c>
      <c r="K50" s="35">
        <f t="shared" ref="K50" si="19">+K27/I27-1</f>
        <v>0.24072517709208796</v>
      </c>
      <c r="L50" s="19">
        <f t="shared" ref="L50" si="20">+L27/J27-1</f>
        <v>4.8543189539792087E-2</v>
      </c>
      <c r="M50" s="35">
        <f t="shared" ref="M50" si="21">+M27/K27-1</f>
        <v>-8.7574995161602498E-2</v>
      </c>
      <c r="N50" s="19">
        <f t="shared" ref="N50" si="22">+N27/L27-1</f>
        <v>-6.3822475330158612E-2</v>
      </c>
      <c r="O50" s="35">
        <f t="shared" ref="O50" si="23">+O27/M27-1</f>
        <v>9.2427616926503253E-2</v>
      </c>
      <c r="P50" s="19">
        <f t="shared" ref="P50" si="24">+P27/N27-1</f>
        <v>0.13230898316639572</v>
      </c>
      <c r="Q50" s="35">
        <f t="shared" ref="Q50" si="25">+Q27/O27-1</f>
        <v>0.39425270617931174</v>
      </c>
      <c r="R50" s="19">
        <f t="shared" ref="R50" si="26">+R27/P27-1</f>
        <v>0.15088921822897361</v>
      </c>
      <c r="S50" s="35">
        <f t="shared" ref="S50" si="27">+S27/Q27-1</f>
        <v>3.3875291578177702E-2</v>
      </c>
      <c r="T50" s="19">
        <f t="shared" ref="T50" si="28">+T27/R27-1</f>
        <v>0.32080482897384299</v>
      </c>
      <c r="U50" s="35">
        <f t="shared" ref="U50" si="29">+U27/S27-1</f>
        <v>0.18618669181034475</v>
      </c>
      <c r="V50" s="19">
        <f t="shared" ref="V50" si="30">+V27/T27-1</f>
        <v>0.10806775942965086</v>
      </c>
      <c r="W50" s="35">
        <f t="shared" ref="W50" si="31">+W27/U27-1</f>
        <v>0.15801277501774313</v>
      </c>
      <c r="X50" s="19">
        <v>0.21471582941516121</v>
      </c>
      <c r="Y50" s="35">
        <v>6.5136917457282228E-2</v>
      </c>
      <c r="Z50" s="19">
        <v>0.14409887274208888</v>
      </c>
      <c r="AA50" s="35">
        <v>0.14099613330878302</v>
      </c>
      <c r="AB50" s="19">
        <v>5.7276828110161437E-2</v>
      </c>
      <c r="AC50" s="35">
        <v>1.3656352120062998E-2</v>
      </c>
      <c r="AD50" s="19">
        <v>-3.2092666404685666E-2</v>
      </c>
      <c r="AE50" s="35">
        <v>5.7511293307594968E-3</v>
      </c>
      <c r="AF50" s="19">
        <v>-0.37297966127909676</v>
      </c>
      <c r="AG50" s="35">
        <v>-0.108389394538979</v>
      </c>
      <c r="AH50" s="19">
        <v>0.47403798717316237</v>
      </c>
      <c r="AI50" s="71">
        <v>0.41888952998091522</v>
      </c>
      <c r="AJ50" s="19">
        <v>0.53677362674141316</v>
      </c>
      <c r="AK50" s="19">
        <v>9.7657105320779536E-2</v>
      </c>
      <c r="AL50" s="109">
        <v>-7.163760599997282E-2</v>
      </c>
      <c r="AM50" s="19">
        <v>-9.9626684904961404E-2</v>
      </c>
      <c r="AN50" s="19">
        <v>2.2564658964283613E-2</v>
      </c>
      <c r="AO50" s="19">
        <v>0.10286437727488518</v>
      </c>
      <c r="AP50" s="19">
        <v>2.0245759431054111E-2</v>
      </c>
      <c r="AQ50" s="61"/>
    </row>
    <row r="51" spans="2:47" s="7" customFormat="1" x14ac:dyDescent="0.35">
      <c r="AA51" s="14"/>
      <c r="AB51" s="14"/>
    </row>
    <row r="52" spans="2:47" s="7" customFormat="1" ht="14.5" x14ac:dyDescent="0.35">
      <c r="AA52" s="14"/>
      <c r="AB52" s="14"/>
      <c r="AQ52" s="6"/>
      <c r="AR52"/>
    </row>
    <row r="53" spans="2:47" s="7" customFormat="1" x14ac:dyDescent="0.35">
      <c r="AA53" s="14"/>
      <c r="AB53" s="14"/>
    </row>
    <row r="54" spans="2:47" s="7" customFormat="1" x14ac:dyDescent="0.35">
      <c r="AA54" s="14"/>
      <c r="AB54" s="14"/>
    </row>
    <row r="55" spans="2:47" s="8" customFormat="1" ht="26.15" customHeight="1" x14ac:dyDescent="0.35">
      <c r="B55" s="125" t="s">
        <v>85</v>
      </c>
      <c r="C55" s="125"/>
      <c r="D55" s="125"/>
      <c r="E55" s="125"/>
      <c r="F55" s="125"/>
      <c r="G55" s="125"/>
      <c r="H55" s="125"/>
      <c r="I55" s="125"/>
      <c r="J55" s="125"/>
      <c r="K55" s="125"/>
      <c r="L55" s="125"/>
      <c r="M55" s="125"/>
      <c r="N55" s="125"/>
      <c r="O55" s="125"/>
      <c r="P55" s="125"/>
      <c r="Q55" s="125"/>
      <c r="R55" s="125"/>
      <c r="S55" s="125"/>
      <c r="T55" s="125"/>
      <c r="U55" s="125"/>
      <c r="V55" s="125"/>
      <c r="W55" s="125"/>
      <c r="X55" s="125"/>
      <c r="Y55" s="125"/>
      <c r="Z55" s="125"/>
      <c r="AA55" s="125"/>
      <c r="AB55" s="125"/>
      <c r="AC55" s="125"/>
      <c r="AD55" s="125"/>
      <c r="AE55" s="125"/>
      <c r="AF55" s="125"/>
      <c r="AG55" s="125"/>
      <c r="AH55" s="125"/>
      <c r="AI55" s="125"/>
      <c r="AJ55" s="125"/>
      <c r="AK55" s="125"/>
      <c r="AL55" s="125"/>
      <c r="AM55" s="125"/>
      <c r="AN55" s="125"/>
      <c r="AO55" s="125"/>
      <c r="AP55" s="125"/>
      <c r="AQ55" s="65"/>
      <c r="AS55" s="7"/>
      <c r="AT55" s="7"/>
    </row>
    <row r="56" spans="2:47" s="7" customFormat="1" ht="6.75" customHeight="1" thickBot="1" x14ac:dyDescent="0.4">
      <c r="AA56" s="14"/>
      <c r="AB56" s="14"/>
    </row>
    <row r="57" spans="2:47" s="7" customFormat="1" ht="20.25" customHeight="1" thickBot="1" x14ac:dyDescent="0.4">
      <c r="E57" s="20" t="s">
        <v>40</v>
      </c>
      <c r="F57" s="20" t="s">
        <v>41</v>
      </c>
      <c r="G57" s="27" t="s">
        <v>42</v>
      </c>
      <c r="H57" s="20" t="s">
        <v>43</v>
      </c>
      <c r="I57" s="27" t="s">
        <v>44</v>
      </c>
      <c r="J57" s="20" t="s">
        <v>45</v>
      </c>
      <c r="K57" s="27" t="s">
        <v>46</v>
      </c>
      <c r="L57" s="20" t="s">
        <v>47</v>
      </c>
      <c r="M57" s="20" t="s">
        <v>48</v>
      </c>
      <c r="N57" s="28" t="s">
        <v>49</v>
      </c>
      <c r="O57" s="27" t="s">
        <v>50</v>
      </c>
      <c r="P57" s="20" t="s">
        <v>51</v>
      </c>
      <c r="Q57" s="27" t="s">
        <v>52</v>
      </c>
      <c r="R57" s="20" t="s">
        <v>53</v>
      </c>
      <c r="S57" s="20" t="s">
        <v>54</v>
      </c>
      <c r="T57" s="28" t="s">
        <v>55</v>
      </c>
      <c r="U57" s="27" t="s">
        <v>56</v>
      </c>
      <c r="V57" s="20" t="s">
        <v>57</v>
      </c>
      <c r="W57" s="20" t="s">
        <v>58</v>
      </c>
      <c r="X57" s="28" t="s">
        <v>59</v>
      </c>
      <c r="Y57" s="27" t="s">
        <v>60</v>
      </c>
      <c r="Z57" s="20" t="s">
        <v>61</v>
      </c>
      <c r="AA57" s="27" t="s">
        <v>62</v>
      </c>
      <c r="AB57" s="28" t="s">
        <v>63</v>
      </c>
      <c r="AC57" s="20" t="s">
        <v>64</v>
      </c>
      <c r="AD57" s="28" t="s">
        <v>65</v>
      </c>
      <c r="AE57" s="20" t="s">
        <v>66</v>
      </c>
      <c r="AF57" s="28" t="s">
        <v>67</v>
      </c>
      <c r="AG57" s="20" t="s">
        <v>68</v>
      </c>
      <c r="AH57" s="28" t="s">
        <v>69</v>
      </c>
      <c r="AI57" s="78" t="s">
        <v>70</v>
      </c>
      <c r="AJ57" s="28" t="s">
        <v>71</v>
      </c>
      <c r="AK57" s="78" t="s">
        <v>72</v>
      </c>
      <c r="AL57" s="28" t="s">
        <v>73</v>
      </c>
      <c r="AM57" s="78" t="s">
        <v>74</v>
      </c>
      <c r="AN57" s="20" t="s">
        <v>96</v>
      </c>
      <c r="AO57" s="20" t="s">
        <v>119</v>
      </c>
      <c r="AP57" s="28" t="s">
        <v>120</v>
      </c>
      <c r="AQ57" s="59"/>
    </row>
    <row r="58" spans="2:47" s="7" customFormat="1" ht="15.75" customHeight="1" thickBot="1" x14ac:dyDescent="0.4"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</row>
    <row r="59" spans="2:47" s="7" customFormat="1" x14ac:dyDescent="0.35">
      <c r="C59" s="126" t="s">
        <v>86</v>
      </c>
      <c r="E59" s="122" t="s">
        <v>105</v>
      </c>
      <c r="F59" s="123"/>
      <c r="G59" s="123"/>
      <c r="H59" s="123"/>
      <c r="I59" s="123"/>
      <c r="J59" s="123"/>
      <c r="K59" s="123"/>
      <c r="L59" s="123"/>
      <c r="M59" s="123"/>
      <c r="N59" s="123"/>
      <c r="O59" s="123"/>
      <c r="P59" s="123"/>
      <c r="Q59" s="123"/>
      <c r="R59" s="123"/>
      <c r="S59" s="123"/>
      <c r="T59" s="123"/>
      <c r="U59" s="123"/>
      <c r="V59" s="123"/>
      <c r="W59" s="123"/>
      <c r="X59" s="123"/>
      <c r="Y59" s="123"/>
      <c r="Z59" s="123"/>
      <c r="AA59" s="123"/>
      <c r="AB59" s="123"/>
      <c r="AC59" s="123"/>
      <c r="AD59" s="123"/>
      <c r="AE59" s="123"/>
      <c r="AF59" s="123"/>
      <c r="AG59" s="123"/>
      <c r="AH59" s="123"/>
      <c r="AI59" s="123"/>
      <c r="AJ59" s="123"/>
      <c r="AK59" s="123"/>
      <c r="AL59" s="123"/>
      <c r="AM59" s="123"/>
      <c r="AN59" s="123"/>
      <c r="AO59" s="123"/>
      <c r="AP59" s="124"/>
      <c r="AQ59" s="58"/>
    </row>
    <row r="60" spans="2:47" s="7" customFormat="1" ht="6.75" customHeight="1" x14ac:dyDescent="0.35">
      <c r="C60" s="127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Q60" s="58"/>
    </row>
    <row r="61" spans="2:47" s="7" customFormat="1" ht="19" customHeight="1" x14ac:dyDescent="0.35">
      <c r="C61" s="127"/>
      <c r="E61" s="9" t="s">
        <v>3</v>
      </c>
      <c r="F61" s="21">
        <v>1963.0655721221124</v>
      </c>
      <c r="G61" s="36">
        <v>2022.5244038864068</v>
      </c>
      <c r="H61" s="21">
        <v>2134.5026562569396</v>
      </c>
      <c r="I61" s="36">
        <v>2231.3583879180328</v>
      </c>
      <c r="J61" s="21">
        <v>1852.0864277924427</v>
      </c>
      <c r="K61" s="21">
        <v>1918.5032077484063</v>
      </c>
      <c r="L61" s="39">
        <v>1829.300969238885</v>
      </c>
      <c r="M61" s="36">
        <v>1692.2543827995328</v>
      </c>
      <c r="N61" s="21">
        <v>1772.6238960194291</v>
      </c>
      <c r="O61" s="21">
        <v>1650.8801974751673</v>
      </c>
      <c r="P61" s="39">
        <v>1556.887310429611</v>
      </c>
      <c r="Q61" s="36">
        <v>1643.8855211854825</v>
      </c>
      <c r="R61" s="21">
        <v>1694.7553700515991</v>
      </c>
      <c r="S61" s="21">
        <v>1527.8184189931972</v>
      </c>
      <c r="T61" s="39">
        <v>1520.0154902871725</v>
      </c>
      <c r="U61" s="36">
        <v>1515.3558389583841</v>
      </c>
      <c r="V61" s="21">
        <v>1557.120559043005</v>
      </c>
      <c r="W61" s="21">
        <v>1541.1940245392964</v>
      </c>
      <c r="X61" s="39">
        <v>1520.2732759120911</v>
      </c>
      <c r="Y61" s="36">
        <v>1610.9633866794106</v>
      </c>
      <c r="Z61" s="21">
        <v>1607.1113834243965</v>
      </c>
      <c r="AA61" s="36">
        <v>1674.1939337819435</v>
      </c>
      <c r="AB61" s="21">
        <v>1655.3467437176193</v>
      </c>
      <c r="AC61" s="36">
        <v>1755.9080480090668</v>
      </c>
      <c r="AD61" s="21">
        <v>1706.0966488985025</v>
      </c>
      <c r="AE61" s="36">
        <v>1860.2726418132272</v>
      </c>
      <c r="AF61" s="21">
        <v>1823.3424799874188</v>
      </c>
      <c r="AG61" s="36">
        <v>1786.0840265915233</v>
      </c>
      <c r="AH61" s="21">
        <v>1937.3354554531063</v>
      </c>
      <c r="AI61" s="81">
        <v>2081.7392958125347</v>
      </c>
      <c r="AJ61" s="21">
        <v>2127.301617543078</v>
      </c>
      <c r="AK61" s="21">
        <v>2149.6771014942155</v>
      </c>
      <c r="AL61" s="107">
        <v>2197.4131616941772</v>
      </c>
      <c r="AM61" s="21">
        <v>2308.2503538386632</v>
      </c>
      <c r="AN61" s="107">
        <v>2436.8696346829202</v>
      </c>
      <c r="AO61" s="21">
        <v>2594.4279342326076</v>
      </c>
      <c r="AP61" s="107">
        <v>2507.6145385321061</v>
      </c>
      <c r="AQ61" s="58"/>
    </row>
    <row r="62" spans="2:47" s="7" customFormat="1" ht="19" customHeight="1" x14ac:dyDescent="0.35">
      <c r="C62" s="127"/>
      <c r="E62" s="7" t="s">
        <v>9</v>
      </c>
      <c r="F62" s="22">
        <v>1523.161066552359</v>
      </c>
      <c r="G62" s="31">
        <v>1641.2576688391425</v>
      </c>
      <c r="H62" s="22">
        <v>1472.4104316307535</v>
      </c>
      <c r="I62" s="31">
        <v>1728.8916731042098</v>
      </c>
      <c r="J62" s="22">
        <v>1716.624682930669</v>
      </c>
      <c r="K62" s="22">
        <v>1700.8016054886814</v>
      </c>
      <c r="L62" s="38">
        <v>1219.3628024835079</v>
      </c>
      <c r="M62" s="31">
        <v>1361.1382536829183</v>
      </c>
      <c r="N62" s="22">
        <v>1208.0887561532602</v>
      </c>
      <c r="O62" s="22">
        <v>986.40786143531159</v>
      </c>
      <c r="P62" s="38">
        <v>1033.428487562189</v>
      </c>
      <c r="Q62" s="31">
        <v>1040.0862470615</v>
      </c>
      <c r="R62" s="22">
        <v>791.02740548655663</v>
      </c>
      <c r="S62" s="22">
        <v>905.39648601641863</v>
      </c>
      <c r="T62" s="38">
        <v>723.95135579582598</v>
      </c>
      <c r="U62" s="31">
        <v>978.24887514646537</v>
      </c>
      <c r="V62" s="22">
        <v>740.15344585091418</v>
      </c>
      <c r="W62" s="22">
        <v>797.18297188866904</v>
      </c>
      <c r="X62" s="38">
        <v>791.35201343672304</v>
      </c>
      <c r="Y62" s="31">
        <v>695.63697095435691</v>
      </c>
      <c r="Z62" s="22">
        <v>767.43742534647811</v>
      </c>
      <c r="AA62" s="31">
        <v>781.02958381744668</v>
      </c>
      <c r="AB62" s="22">
        <v>786.34306865774124</v>
      </c>
      <c r="AC62" s="31">
        <v>750.3137252595792</v>
      </c>
      <c r="AD62" s="22">
        <v>691.61982787246302</v>
      </c>
      <c r="AE62" s="31">
        <v>816.26812665303601</v>
      </c>
      <c r="AF62" s="22">
        <v>766.89889767891168</v>
      </c>
      <c r="AG62" s="31">
        <v>771.57017150580214</v>
      </c>
      <c r="AH62" s="22">
        <v>746.77763409127795</v>
      </c>
      <c r="AI62" s="82">
        <v>803.23001538363735</v>
      </c>
      <c r="AJ62" s="22">
        <v>866.98935907291593</v>
      </c>
      <c r="AK62" s="22">
        <v>856.0574228782765</v>
      </c>
      <c r="AL62" s="102">
        <v>802.86395738499903</v>
      </c>
      <c r="AM62" s="22">
        <v>821.99483713008317</v>
      </c>
      <c r="AN62" s="102">
        <v>881.00131501472026</v>
      </c>
      <c r="AO62" s="22">
        <v>885.74937842149723</v>
      </c>
      <c r="AP62" s="102">
        <v>928.28254658150706</v>
      </c>
      <c r="AQ62" s="58"/>
    </row>
    <row r="63" spans="2:47" s="7" customFormat="1" ht="19" customHeight="1" x14ac:dyDescent="0.35">
      <c r="C63" s="127"/>
      <c r="E63" s="9" t="s">
        <v>7</v>
      </c>
      <c r="F63" s="21">
        <v>1387.1859002123142</v>
      </c>
      <c r="G63" s="36">
        <v>1428.7125006008171</v>
      </c>
      <c r="H63" s="21">
        <v>1754.1276593259929</v>
      </c>
      <c r="I63" s="36">
        <v>1567.9065012048197</v>
      </c>
      <c r="J63" s="21">
        <v>1428.5271835063897</v>
      </c>
      <c r="K63" s="21">
        <v>1513.6799522711644</v>
      </c>
      <c r="L63" s="39">
        <v>1697.4865001140772</v>
      </c>
      <c r="M63" s="36">
        <v>1507.0597742080429</v>
      </c>
      <c r="N63" s="21">
        <v>1486.0093084001189</v>
      </c>
      <c r="O63" s="21">
        <v>1467.5549108757425</v>
      </c>
      <c r="P63" s="39">
        <v>1313.3681059730252</v>
      </c>
      <c r="Q63" s="36">
        <v>1268.8728402777776</v>
      </c>
      <c r="R63" s="21">
        <v>1106.7258136966127</v>
      </c>
      <c r="S63" s="21">
        <v>1140.5507699316629</v>
      </c>
      <c r="T63" s="39">
        <v>1126.266167350984</v>
      </c>
      <c r="U63" s="36">
        <v>931.08868194174761</v>
      </c>
      <c r="V63" s="21">
        <v>1061.1963236893625</v>
      </c>
      <c r="W63" s="21">
        <v>1132.6674955950664</v>
      </c>
      <c r="X63" s="39">
        <v>945.58412768071537</v>
      </c>
      <c r="Y63" s="36">
        <v>934.80670419963485</v>
      </c>
      <c r="Z63" s="21">
        <v>1018.1021103721015</v>
      </c>
      <c r="AA63" s="36">
        <v>1062.5826629954802</v>
      </c>
      <c r="AB63" s="21">
        <v>1078.6494470502741</v>
      </c>
      <c r="AC63" s="36">
        <v>1049.8051395154553</v>
      </c>
      <c r="AD63" s="21">
        <v>919.78932281217942</v>
      </c>
      <c r="AE63" s="36">
        <v>982.38595314022507</v>
      </c>
      <c r="AF63" s="21">
        <v>1074.8842694417099</v>
      </c>
      <c r="AG63" s="36">
        <v>967.16346813486655</v>
      </c>
      <c r="AH63" s="21">
        <v>852.52150428792356</v>
      </c>
      <c r="AI63" s="81">
        <v>1005.5037197501018</v>
      </c>
      <c r="AJ63" s="21">
        <v>1087.3485125311638</v>
      </c>
      <c r="AK63" s="21">
        <v>1055.9900609989331</v>
      </c>
      <c r="AL63" s="107">
        <v>1082.9700588188693</v>
      </c>
      <c r="AM63" s="21">
        <v>1150.6649919854774</v>
      </c>
      <c r="AN63" s="107">
        <v>1086.9953695140191</v>
      </c>
      <c r="AO63" s="21">
        <v>1148.2374646607288</v>
      </c>
      <c r="AP63" s="107">
        <v>1141.5856241717806</v>
      </c>
      <c r="AQ63" s="58"/>
    </row>
    <row r="64" spans="2:47" s="7" customFormat="1" ht="19" customHeight="1" x14ac:dyDescent="0.35">
      <c r="C64" s="127"/>
      <c r="E64" s="7" t="s">
        <v>82</v>
      </c>
      <c r="F64" s="22">
        <v>2530.8221486564094</v>
      </c>
      <c r="G64" s="31">
        <v>3169.7222094626327</v>
      </c>
      <c r="H64" s="22">
        <v>3261.6336299893101</v>
      </c>
      <c r="I64" s="31">
        <v>3390.6324903000882</v>
      </c>
      <c r="J64" s="22">
        <v>2571.1253011543399</v>
      </c>
      <c r="K64" s="22">
        <v>2594.872436197697</v>
      </c>
      <c r="L64" s="38">
        <v>2605.070936625707</v>
      </c>
      <c r="M64" s="31">
        <v>2523.8746655237264</v>
      </c>
      <c r="N64" s="22">
        <v>2616.5622320042103</v>
      </c>
      <c r="O64" s="22">
        <v>2409.5721421687599</v>
      </c>
      <c r="P64" s="38">
        <v>2486.2308371613503</v>
      </c>
      <c r="Q64" s="31">
        <v>2258.3899661970618</v>
      </c>
      <c r="R64" s="22">
        <v>2209.7741035976619</v>
      </c>
      <c r="S64" s="22">
        <v>2378.9163317717448</v>
      </c>
      <c r="T64" s="38">
        <v>2501.1020975910847</v>
      </c>
      <c r="U64" s="31">
        <v>2416.1251678911212</v>
      </c>
      <c r="V64" s="22">
        <v>2563.6015278759537</v>
      </c>
      <c r="W64" s="22">
        <v>2606.2922049156691</v>
      </c>
      <c r="X64" s="38">
        <v>2776.4297218652782</v>
      </c>
      <c r="Y64" s="31">
        <v>2577.0010842870552</v>
      </c>
      <c r="Z64" s="22">
        <v>2722.50477954195</v>
      </c>
      <c r="AA64" s="31">
        <v>2885.2211334681297</v>
      </c>
      <c r="AB64" s="22">
        <v>2787.4817455762682</v>
      </c>
      <c r="AC64" s="31">
        <v>2986.9217730512728</v>
      </c>
      <c r="AD64" s="22">
        <v>3053.5675725760088</v>
      </c>
      <c r="AE64" s="31">
        <v>3173.5608278203526</v>
      </c>
      <c r="AF64" s="22">
        <v>3248.6476310241883</v>
      </c>
      <c r="AG64" s="31">
        <v>3456.8436615092623</v>
      </c>
      <c r="AH64" s="22">
        <v>3599.5323694722397</v>
      </c>
      <c r="AI64" s="82">
        <v>3776.6819617291276</v>
      </c>
      <c r="AJ64" s="22">
        <v>3869.4963129634561</v>
      </c>
      <c r="AK64" s="22">
        <v>3968.0123076344457</v>
      </c>
      <c r="AL64" s="102">
        <v>3933.9031307115351</v>
      </c>
      <c r="AM64" s="22">
        <v>4169.1867284296968</v>
      </c>
      <c r="AN64" s="102">
        <v>4491.5750393445978</v>
      </c>
      <c r="AO64" s="22">
        <v>4860.0025495784339</v>
      </c>
      <c r="AP64" s="102">
        <v>4896.1633939648518</v>
      </c>
      <c r="AQ64" s="58"/>
    </row>
    <row r="65" spans="3:43" s="7" customFormat="1" ht="19" customHeight="1" x14ac:dyDescent="0.35">
      <c r="C65" s="127"/>
      <c r="E65" s="9" t="s">
        <v>83</v>
      </c>
      <c r="F65" s="21">
        <v>1972.4147414667752</v>
      </c>
      <c r="G65" s="36">
        <v>1992.7186285860957</v>
      </c>
      <c r="H65" s="21">
        <v>2159.3052950017504</v>
      </c>
      <c r="I65" s="36">
        <v>2032.0210282878102</v>
      </c>
      <c r="J65" s="21">
        <v>1829.8507844415035</v>
      </c>
      <c r="K65" s="21">
        <v>1901.1012053835218</v>
      </c>
      <c r="L65" s="39">
        <v>1774.1246552842372</v>
      </c>
      <c r="M65" s="36">
        <v>1690.4404007807641</v>
      </c>
      <c r="N65" s="21">
        <v>1757.4436610581422</v>
      </c>
      <c r="O65" s="21">
        <v>1630.3932519734033</v>
      </c>
      <c r="P65" s="39">
        <v>1643.5220847736364</v>
      </c>
      <c r="Q65" s="36">
        <v>1518.6499892780764</v>
      </c>
      <c r="R65" s="21">
        <v>1675.6464461686244</v>
      </c>
      <c r="S65" s="21">
        <v>1556.8245413321815</v>
      </c>
      <c r="T65" s="39">
        <v>1542.7347454191229</v>
      </c>
      <c r="U65" s="36">
        <v>1478.5494915715178</v>
      </c>
      <c r="V65" s="21">
        <v>1565.2841812722304</v>
      </c>
      <c r="W65" s="21">
        <v>1531.2538231544288</v>
      </c>
      <c r="X65" s="39">
        <v>1661.4320428156655</v>
      </c>
      <c r="Y65" s="36">
        <v>1589.8402502392828</v>
      </c>
      <c r="Z65" s="21">
        <v>1742.8422463080271</v>
      </c>
      <c r="AA65" s="36">
        <v>1765.5728056613809</v>
      </c>
      <c r="AB65" s="21">
        <v>1865.0798360925653</v>
      </c>
      <c r="AC65" s="36">
        <v>1853.8039152619008</v>
      </c>
      <c r="AD65" s="21">
        <v>1858.1910217046659</v>
      </c>
      <c r="AE65" s="36">
        <v>1780.5815705729478</v>
      </c>
      <c r="AF65" s="21">
        <v>1899.1455107541742</v>
      </c>
      <c r="AG65" s="36">
        <v>1854.9735649630481</v>
      </c>
      <c r="AH65" s="21">
        <v>1940.0256615100436</v>
      </c>
      <c r="AI65" s="81">
        <v>2058.6884258149898</v>
      </c>
      <c r="AJ65" s="21">
        <v>2193.1307292015458</v>
      </c>
      <c r="AK65" s="21">
        <v>2245.0578877180433</v>
      </c>
      <c r="AL65" s="107">
        <v>2377.685746466479</v>
      </c>
      <c r="AM65" s="21">
        <v>2308.2238019408287</v>
      </c>
      <c r="AN65" s="107">
        <v>2532.7019952224855</v>
      </c>
      <c r="AO65" s="21">
        <v>2569.6397440458463</v>
      </c>
      <c r="AP65" s="107">
        <v>2890.1008330561026</v>
      </c>
      <c r="AQ65" s="58"/>
    </row>
    <row r="66" spans="3:43" s="7" customFormat="1" ht="19" customHeight="1" x14ac:dyDescent="0.35">
      <c r="C66" s="127"/>
      <c r="E66" s="7" t="s">
        <v>10</v>
      </c>
      <c r="F66" s="22">
        <v>1908.909972434267</v>
      </c>
      <c r="G66" s="31">
        <v>1925.6206361562206</v>
      </c>
      <c r="H66" s="22">
        <v>1918.1363211920532</v>
      </c>
      <c r="I66" s="31">
        <v>1566.4173721365798</v>
      </c>
      <c r="J66" s="22">
        <v>1361.9031547501804</v>
      </c>
      <c r="K66" s="22">
        <v>1503.3804403075683</v>
      </c>
      <c r="L66" s="38">
        <v>1568.0383071714375</v>
      </c>
      <c r="M66" s="31">
        <v>1679.5471696196817</v>
      </c>
      <c r="N66" s="22">
        <v>1413.2147484159525</v>
      </c>
      <c r="O66" s="22">
        <v>1542.5083164158207</v>
      </c>
      <c r="P66" s="38">
        <v>1335.1995382003397</v>
      </c>
      <c r="Q66" s="31">
        <v>1256.1181678571427</v>
      </c>
      <c r="R66" s="22">
        <v>1222.6598807006947</v>
      </c>
      <c r="S66" s="22">
        <v>1273.4067191011236</v>
      </c>
      <c r="T66" s="38">
        <v>1351.9676800111206</v>
      </c>
      <c r="U66" s="31">
        <v>1147.2407669421489</v>
      </c>
      <c r="V66" s="22">
        <v>1050.6464661654136</v>
      </c>
      <c r="W66" s="22">
        <v>1132.8408736506951</v>
      </c>
      <c r="X66" s="38">
        <v>946.75386363636358</v>
      </c>
      <c r="Y66" s="31">
        <v>1037.2700423356498</v>
      </c>
      <c r="Z66" s="22">
        <v>971.22010057288344</v>
      </c>
      <c r="AA66" s="31">
        <v>1119.3732443453675</v>
      </c>
      <c r="AB66" s="22">
        <v>1035.3959998626092</v>
      </c>
      <c r="AC66" s="31">
        <v>1010.1790652442977</v>
      </c>
      <c r="AD66" s="22">
        <v>1215.2094598021811</v>
      </c>
      <c r="AE66" s="31">
        <v>1132.1374785514313</v>
      </c>
      <c r="AF66" s="22">
        <v>1236.5891333333334</v>
      </c>
      <c r="AG66" s="31">
        <v>1065.8021806149293</v>
      </c>
      <c r="AH66" s="22">
        <v>996.2300891783151</v>
      </c>
      <c r="AI66" s="82">
        <v>1322.915203302849</v>
      </c>
      <c r="AJ66" s="22">
        <v>1080.8080967635037</v>
      </c>
      <c r="AK66" s="22">
        <v>1203.2778504708383</v>
      </c>
      <c r="AL66" s="102">
        <v>1192.0391949874004</v>
      </c>
      <c r="AM66" s="22">
        <v>1184.6215886488653</v>
      </c>
      <c r="AN66" s="102">
        <v>1379.9695468305945</v>
      </c>
      <c r="AO66" s="22">
        <v>1489.7392948308052</v>
      </c>
      <c r="AP66" s="102">
        <v>1340.8201553728948</v>
      </c>
      <c r="AQ66" s="58"/>
    </row>
    <row r="67" spans="3:43" s="7" customFormat="1" ht="19" customHeight="1" x14ac:dyDescent="0.35">
      <c r="C67" s="127"/>
      <c r="E67" s="9" t="s">
        <v>12</v>
      </c>
      <c r="F67" s="21">
        <v>1216.1760687092424</v>
      </c>
      <c r="G67" s="36">
        <v>1280.7694954873648</v>
      </c>
      <c r="H67" s="21">
        <v>1119.5671723019914</v>
      </c>
      <c r="I67" s="36">
        <v>1534.5582742772949</v>
      </c>
      <c r="J67" s="21">
        <v>1443.3310435804574</v>
      </c>
      <c r="K67" s="21">
        <v>1284.1217225282742</v>
      </c>
      <c r="L67" s="39">
        <v>1083.0806603725953</v>
      </c>
      <c r="M67" s="36">
        <v>1044.3198167981959</v>
      </c>
      <c r="N67" s="21">
        <v>953.42643363089451</v>
      </c>
      <c r="O67" s="21">
        <v>900.4807670162453</v>
      </c>
      <c r="P67" s="39">
        <v>876.46536172729964</v>
      </c>
      <c r="Q67" s="36">
        <v>900.23785129698979</v>
      </c>
      <c r="R67" s="21">
        <v>825.46569485558837</v>
      </c>
      <c r="S67" s="21">
        <v>625.34199623143434</v>
      </c>
      <c r="T67" s="39">
        <v>764.27310420731408</v>
      </c>
      <c r="U67" s="36">
        <v>684.78918106508866</v>
      </c>
      <c r="V67" s="21">
        <v>729.10303910445498</v>
      </c>
      <c r="W67" s="21">
        <v>696.25183396278715</v>
      </c>
      <c r="X67" s="39">
        <v>754.32789399778903</v>
      </c>
      <c r="Y67" s="36">
        <v>727.69990537187687</v>
      </c>
      <c r="Z67" s="21">
        <v>743.88568331547629</v>
      </c>
      <c r="AA67" s="36">
        <v>733.01919044185809</v>
      </c>
      <c r="AB67" s="21">
        <v>720.21853503466912</v>
      </c>
      <c r="AC67" s="36">
        <v>726.34220952818555</v>
      </c>
      <c r="AD67" s="21">
        <v>745.75057360643166</v>
      </c>
      <c r="AE67" s="36">
        <v>718.8256204638617</v>
      </c>
      <c r="AF67" s="21">
        <v>769.43660251455663</v>
      </c>
      <c r="AG67" s="36">
        <v>642.38958781665121</v>
      </c>
      <c r="AH67" s="21">
        <v>723.56317776914329</v>
      </c>
      <c r="AI67" s="81">
        <v>707.07675955684454</v>
      </c>
      <c r="AJ67" s="21">
        <v>736.58492464585663</v>
      </c>
      <c r="AK67" s="21">
        <v>763.89878283100632</v>
      </c>
      <c r="AL67" s="107">
        <v>781.80292559543204</v>
      </c>
      <c r="AM67" s="21">
        <v>775.56163715414209</v>
      </c>
      <c r="AN67" s="107">
        <v>816.20587134652669</v>
      </c>
      <c r="AO67" s="21">
        <v>811.64435280931639</v>
      </c>
      <c r="AP67" s="107">
        <v>825.21195655714348</v>
      </c>
      <c r="AQ67" s="58"/>
    </row>
    <row r="68" spans="3:43" s="7" customFormat="1" ht="19" customHeight="1" x14ac:dyDescent="0.35">
      <c r="C68" s="127"/>
      <c r="E68" s="7" t="s">
        <v>5</v>
      </c>
      <c r="F68" s="22">
        <v>1097.1932663328021</v>
      </c>
      <c r="G68" s="31">
        <v>1111.772543163994</v>
      </c>
      <c r="H68" s="22">
        <v>1071.7981102941174</v>
      </c>
      <c r="I68" s="31">
        <v>1088.4693249249526</v>
      </c>
      <c r="J68" s="22">
        <v>1184.6407647278022</v>
      </c>
      <c r="K68" s="22">
        <v>1098.139402678265</v>
      </c>
      <c r="L68" s="38">
        <v>1085.7537113806093</v>
      </c>
      <c r="M68" s="31">
        <v>995.08780377606911</v>
      </c>
      <c r="N68" s="22">
        <v>992.99089165198279</v>
      </c>
      <c r="O68" s="22">
        <v>960.16399072459978</v>
      </c>
      <c r="P68" s="38">
        <v>772.32581194303805</v>
      </c>
      <c r="Q68" s="31">
        <v>702.30790371022056</v>
      </c>
      <c r="R68" s="22">
        <v>635.8831255629616</v>
      </c>
      <c r="S68" s="22">
        <v>617.07851716310745</v>
      </c>
      <c r="T68" s="38">
        <v>603.06374542469121</v>
      </c>
      <c r="U68" s="31">
        <v>552.69456192490145</v>
      </c>
      <c r="V68" s="22">
        <v>594.37509976199919</v>
      </c>
      <c r="W68" s="22">
        <v>599.37333231973844</v>
      </c>
      <c r="X68" s="38">
        <v>640.1663794713287</v>
      </c>
      <c r="Y68" s="31">
        <v>657.35184970101193</v>
      </c>
      <c r="Z68" s="22">
        <v>593.51803568428477</v>
      </c>
      <c r="AA68" s="31">
        <v>613.16403997425243</v>
      </c>
      <c r="AB68" s="22">
        <v>624.5543988189828</v>
      </c>
      <c r="AC68" s="31">
        <v>625.07626829091828</v>
      </c>
      <c r="AD68" s="22">
        <v>595.43995534707165</v>
      </c>
      <c r="AE68" s="31">
        <v>646.74635496090514</v>
      </c>
      <c r="AF68" s="22">
        <v>657.06880463871551</v>
      </c>
      <c r="AG68" s="31">
        <v>614.06131657885919</v>
      </c>
      <c r="AH68" s="22">
        <v>627.05400779652155</v>
      </c>
      <c r="AI68" s="82">
        <v>650.83422368600418</v>
      </c>
      <c r="AJ68" s="22">
        <v>674.12777227989602</v>
      </c>
      <c r="AK68" s="22">
        <v>711.79636857187847</v>
      </c>
      <c r="AL68" s="102">
        <v>661.68498120916024</v>
      </c>
      <c r="AM68" s="22">
        <v>667.66175503736633</v>
      </c>
      <c r="AN68" s="102">
        <v>687.66049361611476</v>
      </c>
      <c r="AO68" s="22">
        <v>752.34390033100374</v>
      </c>
      <c r="AP68" s="102">
        <v>730.43682086287708</v>
      </c>
      <c r="AQ68" s="58"/>
    </row>
    <row r="69" spans="3:43" s="7" customFormat="1" ht="19" customHeight="1" x14ac:dyDescent="0.35">
      <c r="C69" s="127"/>
      <c r="E69" s="9" t="s">
        <v>1</v>
      </c>
      <c r="F69" s="21">
        <v>2691.2725490322182</v>
      </c>
      <c r="G69" s="36">
        <v>2676.6331556336004</v>
      </c>
      <c r="H69" s="21">
        <v>2671.8402685872948</v>
      </c>
      <c r="I69" s="36">
        <v>2565.8887283690256</v>
      </c>
      <c r="J69" s="21">
        <v>2369.65569682053</v>
      </c>
      <c r="K69" s="21">
        <v>2323.2165645492346</v>
      </c>
      <c r="L69" s="39">
        <v>2286.129668143154</v>
      </c>
      <c r="M69" s="36">
        <v>2285.962407633971</v>
      </c>
      <c r="N69" s="21">
        <v>2118.4988412615148</v>
      </c>
      <c r="O69" s="21">
        <v>2102.439302802738</v>
      </c>
      <c r="P69" s="39">
        <v>1869.1890183194887</v>
      </c>
      <c r="Q69" s="36">
        <v>1741.0297272698317</v>
      </c>
      <c r="R69" s="21">
        <v>1716.8766925365896</v>
      </c>
      <c r="S69" s="21">
        <v>1799.1456621443065</v>
      </c>
      <c r="T69" s="39">
        <v>1854.8977694774201</v>
      </c>
      <c r="U69" s="36">
        <v>1822.4398279614288</v>
      </c>
      <c r="V69" s="21">
        <v>1842.7004920059421</v>
      </c>
      <c r="W69" s="21">
        <v>1867.288904568494</v>
      </c>
      <c r="X69" s="39">
        <v>1824.7027052541707</v>
      </c>
      <c r="Y69" s="36">
        <v>1859.6715496831803</v>
      </c>
      <c r="Z69" s="21">
        <v>1973.3135333783521</v>
      </c>
      <c r="AA69" s="36">
        <v>1985.8367773922864</v>
      </c>
      <c r="AB69" s="21">
        <v>1930.1537679801459</v>
      </c>
      <c r="AC69" s="36">
        <v>2008.261650448969</v>
      </c>
      <c r="AD69" s="21">
        <v>2041.1850008201955</v>
      </c>
      <c r="AE69" s="36">
        <v>2099.6342758054475</v>
      </c>
      <c r="AF69" s="21">
        <v>2059.2333310462609</v>
      </c>
      <c r="AG69" s="36">
        <v>1988.399925633722</v>
      </c>
      <c r="AH69" s="21">
        <v>2036.4833297184616</v>
      </c>
      <c r="AI69" s="81">
        <v>2183.0427001269322</v>
      </c>
      <c r="AJ69" s="21">
        <v>2253.411250187743</v>
      </c>
      <c r="AK69" s="21">
        <v>2307.2280469563684</v>
      </c>
      <c r="AL69" s="107">
        <v>2435.0422650106957</v>
      </c>
      <c r="AM69" s="21">
        <v>2516.4533422221057</v>
      </c>
      <c r="AN69" s="107">
        <v>2516.8154185276335</v>
      </c>
      <c r="AO69" s="21">
        <v>2597.0322597820609</v>
      </c>
      <c r="AP69" s="107">
        <v>2792.0860443199645</v>
      </c>
      <c r="AQ69" s="58"/>
    </row>
    <row r="70" spans="3:43" s="7" customFormat="1" ht="19" hidden="1" customHeight="1" thickBot="1" x14ac:dyDescent="0.4">
      <c r="C70" s="127"/>
      <c r="E70" s="9"/>
      <c r="F70" s="21">
        <v>1056.6828918692372</v>
      </c>
      <c r="G70" s="36">
        <v>1193.6506012024049</v>
      </c>
      <c r="H70" s="21">
        <v>1365.0496377875675</v>
      </c>
      <c r="I70" s="36">
        <v>1439.6186540731994</v>
      </c>
      <c r="J70" s="21">
        <v>2038.8514493712773</v>
      </c>
      <c r="K70" s="21">
        <v>1793.2143042206435</v>
      </c>
      <c r="L70" s="39">
        <v>1581.1364692127825</v>
      </c>
      <c r="M70" s="36">
        <v>1524.611722962504</v>
      </c>
      <c r="N70" s="21">
        <v>1266.0942103004293</v>
      </c>
      <c r="O70" s="21">
        <v>1284.6828116397958</v>
      </c>
      <c r="P70" s="39">
        <v>1429.2980486358242</v>
      </c>
      <c r="Q70" s="36">
        <v>1395.749876905041</v>
      </c>
      <c r="R70" s="21">
        <v>1104.7840222944728</v>
      </c>
      <c r="S70" s="21">
        <v>1186.2823718344657</v>
      </c>
      <c r="T70" s="39">
        <v>1116.522998913437</v>
      </c>
      <c r="U70" s="36">
        <v>1224.9223306865949</v>
      </c>
      <c r="V70" s="21">
        <v>1114.4352359472589</v>
      </c>
      <c r="W70" s="21">
        <v>1002.8571681764474</v>
      </c>
      <c r="X70" s="39">
        <v>1363.2501327668615</v>
      </c>
      <c r="Y70" s="36">
        <v>1349.3776610978521</v>
      </c>
      <c r="Z70" s="21">
        <v>1193.9702420439266</v>
      </c>
      <c r="AA70" s="36">
        <v>1281.8928300934108</v>
      </c>
      <c r="AB70" s="21">
        <v>1343.19937486046</v>
      </c>
      <c r="AC70" s="36">
        <v>1340.1559895833334</v>
      </c>
      <c r="AD70" s="21">
        <v>1571.7470525187566</v>
      </c>
      <c r="AE70" s="36">
        <v>1098.8144188596491</v>
      </c>
      <c r="AF70" s="21">
        <v>1368.0096211665664</v>
      </c>
      <c r="AG70" s="36">
        <v>1362.174688684353</v>
      </c>
      <c r="AH70" s="21">
        <v>1334.3905845038514</v>
      </c>
      <c r="AI70" s="81">
        <v>1285.6962549800796</v>
      </c>
      <c r="AJ70" s="21">
        <v>1287.2231165486155</v>
      </c>
      <c r="AK70" s="21">
        <v>1524.3435560344826</v>
      </c>
      <c r="AL70" s="107">
        <v>1160.7517923898531</v>
      </c>
      <c r="AM70" s="21">
        <v>1168.1671126139372</v>
      </c>
      <c r="AN70" s="107">
        <v>1187.5555032467535</v>
      </c>
      <c r="AO70" s="21">
        <v>1222.656739673391</v>
      </c>
      <c r="AP70" s="107"/>
      <c r="AQ70" s="58"/>
    </row>
    <row r="71" spans="3:43" s="7" customFormat="1" ht="19" customHeight="1" x14ac:dyDescent="0.35">
      <c r="C71" s="127"/>
      <c r="E71" s="7" t="s">
        <v>2</v>
      </c>
      <c r="F71" s="22">
        <v>1494.1255648652696</v>
      </c>
      <c r="G71" s="31">
        <v>1690.7111412764245</v>
      </c>
      <c r="H71" s="22">
        <v>1921.5085416543316</v>
      </c>
      <c r="I71" s="31">
        <v>1779.4304914075606</v>
      </c>
      <c r="J71" s="22">
        <v>1637.7495524050496</v>
      </c>
      <c r="K71" s="22">
        <v>1514.2580404547994</v>
      </c>
      <c r="L71" s="38">
        <v>1520.9413095135737</v>
      </c>
      <c r="M71" s="31">
        <v>1461.3274377258235</v>
      </c>
      <c r="N71" s="22">
        <v>1451.9718842390271</v>
      </c>
      <c r="O71" s="22">
        <v>1320.0174390323925</v>
      </c>
      <c r="P71" s="38">
        <v>1253.3732466268393</v>
      </c>
      <c r="Q71" s="31">
        <v>1291.4766801898199</v>
      </c>
      <c r="R71" s="22">
        <v>1223.1226437707769</v>
      </c>
      <c r="S71" s="22">
        <v>1170.5225934636287</v>
      </c>
      <c r="T71" s="38">
        <v>1186.8000382160642</v>
      </c>
      <c r="U71" s="31">
        <v>1211.4025973892403</v>
      </c>
      <c r="V71" s="22">
        <v>1227.7476546387024</v>
      </c>
      <c r="W71" s="22">
        <v>1269.7241203130272</v>
      </c>
      <c r="X71" s="38">
        <v>1275.1782002558398</v>
      </c>
      <c r="Y71" s="31">
        <v>1280.8281610740469</v>
      </c>
      <c r="Z71" s="22">
        <v>1270.1505963450354</v>
      </c>
      <c r="AA71" s="31">
        <v>1308.2805074441892</v>
      </c>
      <c r="AB71" s="22">
        <v>1303.9803874559893</v>
      </c>
      <c r="AC71" s="31">
        <v>1358.744012174358</v>
      </c>
      <c r="AD71" s="22">
        <v>1350.6882179424965</v>
      </c>
      <c r="AE71" s="31">
        <v>1374.5453089317871</v>
      </c>
      <c r="AF71" s="22">
        <v>1342.8826959587109</v>
      </c>
      <c r="AG71" s="31">
        <v>1377.2205905356827</v>
      </c>
      <c r="AH71" s="22">
        <v>1377.0432751115604</v>
      </c>
      <c r="AI71" s="82">
        <v>1514.7162280019061</v>
      </c>
      <c r="AJ71" s="22">
        <v>1564.2339046248087</v>
      </c>
      <c r="AK71" s="22">
        <v>1609.2719393156763</v>
      </c>
      <c r="AL71" s="102">
        <v>1645.5651480996623</v>
      </c>
      <c r="AM71" s="22">
        <v>1738.9366221863213</v>
      </c>
      <c r="AN71" s="102">
        <v>1777.5686266571579</v>
      </c>
      <c r="AO71" s="22">
        <v>1873.4910513680907</v>
      </c>
      <c r="AP71" s="102">
        <v>1942.6139289708487</v>
      </c>
      <c r="AQ71" s="58"/>
    </row>
    <row r="72" spans="3:43" s="7" customFormat="1" ht="19" customHeight="1" x14ac:dyDescent="0.35">
      <c r="C72" s="127"/>
      <c r="E72" s="9" t="s">
        <v>13</v>
      </c>
      <c r="F72" s="21">
        <v>756.56245504399953</v>
      </c>
      <c r="G72" s="36">
        <v>655.12933898598385</v>
      </c>
      <c r="H72" s="21">
        <v>745.67238161950115</v>
      </c>
      <c r="I72" s="36">
        <v>1000.7490939818073</v>
      </c>
      <c r="J72" s="21">
        <v>885.73706802938386</v>
      </c>
      <c r="K72" s="21">
        <v>956.87443504076589</v>
      </c>
      <c r="L72" s="39">
        <v>902.94316422594147</v>
      </c>
      <c r="M72" s="36">
        <v>768.60826095538903</v>
      </c>
      <c r="N72" s="21">
        <v>874.19236730360933</v>
      </c>
      <c r="O72" s="21">
        <v>769.07694204425718</v>
      </c>
      <c r="P72" s="39">
        <v>754.36335579082458</v>
      </c>
      <c r="Q72" s="36">
        <v>704.09063598871285</v>
      </c>
      <c r="R72" s="21">
        <v>632.74822202565235</v>
      </c>
      <c r="S72" s="21">
        <v>595.74642890442885</v>
      </c>
      <c r="T72" s="39">
        <v>564.51842684268422</v>
      </c>
      <c r="U72" s="36">
        <v>502.10108073744436</v>
      </c>
      <c r="V72" s="21">
        <v>503.99631103678928</v>
      </c>
      <c r="W72" s="21">
        <v>608.35251923367025</v>
      </c>
      <c r="X72" s="39">
        <v>741.15590008613265</v>
      </c>
      <c r="Y72" s="36">
        <v>547.56770335651652</v>
      </c>
      <c r="Z72" s="21">
        <v>552.54168865435361</v>
      </c>
      <c r="AA72" s="36">
        <v>792.91400538469497</v>
      </c>
      <c r="AB72" s="21">
        <v>718.481933632287</v>
      </c>
      <c r="AC72" s="36">
        <v>547.10904660566086</v>
      </c>
      <c r="AD72" s="21">
        <v>554.84065222419235</v>
      </c>
      <c r="AE72" s="36">
        <v>566.78431806213803</v>
      </c>
      <c r="AF72" s="21">
        <v>594.35706571242679</v>
      </c>
      <c r="AG72" s="36">
        <v>556.53447867298576</v>
      </c>
      <c r="AH72" s="21">
        <v>404.62162714698275</v>
      </c>
      <c r="AI72" s="81">
        <v>552.49092300447376</v>
      </c>
      <c r="AJ72" s="21">
        <v>542.88885097419688</v>
      </c>
      <c r="AK72" s="21">
        <v>555.40235310319497</v>
      </c>
      <c r="AL72" s="107">
        <v>608.27339662205952</v>
      </c>
      <c r="AM72" s="21">
        <v>585.99357580577259</v>
      </c>
      <c r="AN72" s="107">
        <v>631.54558118498414</v>
      </c>
      <c r="AO72" s="21">
        <v>623.908590310048</v>
      </c>
      <c r="AP72" s="107">
        <v>609.62614048982573</v>
      </c>
      <c r="AQ72" s="58"/>
    </row>
    <row r="73" spans="3:43" s="7" customFormat="1" ht="19" customHeight="1" x14ac:dyDescent="0.35">
      <c r="C73" s="127"/>
      <c r="E73" s="7" t="s">
        <v>6</v>
      </c>
      <c r="F73" s="22">
        <v>1335.2913746223564</v>
      </c>
      <c r="G73" s="31">
        <v>1233.7681420711815</v>
      </c>
      <c r="H73" s="22">
        <v>1214.6410865131456</v>
      </c>
      <c r="I73" s="31">
        <v>1271.0128655367234</v>
      </c>
      <c r="J73" s="22">
        <v>1242.7305401426561</v>
      </c>
      <c r="K73" s="22">
        <v>1223.5565492919538</v>
      </c>
      <c r="L73" s="38">
        <v>1237.8642437639066</v>
      </c>
      <c r="M73" s="31">
        <v>1093.2399861655522</v>
      </c>
      <c r="N73" s="22">
        <v>964.80909852159857</v>
      </c>
      <c r="O73" s="22">
        <v>1207.1770000478082</v>
      </c>
      <c r="P73" s="38">
        <v>1117.5480648891744</v>
      </c>
      <c r="Q73" s="31">
        <v>1074.6890609744862</v>
      </c>
      <c r="R73" s="22">
        <v>1008.2112889384708</v>
      </c>
      <c r="S73" s="22">
        <v>1065.3969457112512</v>
      </c>
      <c r="T73" s="38">
        <v>888.19832947561656</v>
      </c>
      <c r="U73" s="31">
        <v>938.10912477515865</v>
      </c>
      <c r="V73" s="22">
        <v>844.76261727987685</v>
      </c>
      <c r="W73" s="22">
        <v>822.20769852887361</v>
      </c>
      <c r="X73" s="38">
        <v>852.28180122746085</v>
      </c>
      <c r="Y73" s="31">
        <v>726.86154873917951</v>
      </c>
      <c r="Z73" s="22">
        <v>929.98348028467012</v>
      </c>
      <c r="AA73" s="31">
        <v>846.5519299601641</v>
      </c>
      <c r="AB73" s="22">
        <v>820.4167082620196</v>
      </c>
      <c r="AC73" s="31">
        <v>866.2188143127014</v>
      </c>
      <c r="AD73" s="22">
        <v>882.30459620716977</v>
      </c>
      <c r="AE73" s="31">
        <v>803.25292800116483</v>
      </c>
      <c r="AF73" s="22">
        <v>830.05282249256152</v>
      </c>
      <c r="AG73" s="31">
        <v>811.58042577887511</v>
      </c>
      <c r="AH73" s="22">
        <v>880.97422644636663</v>
      </c>
      <c r="AI73" s="82">
        <v>864.53308656322633</v>
      </c>
      <c r="AJ73" s="22">
        <v>964.90754391304358</v>
      </c>
      <c r="AK73" s="22">
        <v>894.2999154896346</v>
      </c>
      <c r="AL73" s="102">
        <v>974.31967799004997</v>
      </c>
      <c r="AM73" s="22">
        <v>1007.4586989208757</v>
      </c>
      <c r="AN73" s="102">
        <v>1027.5161913060997</v>
      </c>
      <c r="AO73" s="22">
        <v>1057.5232246116871</v>
      </c>
      <c r="AP73" s="102">
        <v>1034.0654957769475</v>
      </c>
      <c r="AQ73" s="58"/>
    </row>
    <row r="74" spans="3:43" s="7" customFormat="1" ht="19" customHeight="1" x14ac:dyDescent="0.35">
      <c r="C74" s="127"/>
      <c r="E74" s="9" t="s">
        <v>84</v>
      </c>
      <c r="F74" s="21">
        <v>2658.8260613258121</v>
      </c>
      <c r="G74" s="36">
        <v>2734.6832665021061</v>
      </c>
      <c r="H74" s="21">
        <v>2817.3072407434515</v>
      </c>
      <c r="I74" s="36">
        <v>2522.3325877247107</v>
      </c>
      <c r="J74" s="21">
        <v>2246.8087426872094</v>
      </c>
      <c r="K74" s="21">
        <v>2381.9420407683951</v>
      </c>
      <c r="L74" s="39">
        <v>2291.7502114700455</v>
      </c>
      <c r="M74" s="36">
        <v>2385.5771602019217</v>
      </c>
      <c r="N74" s="21">
        <v>2202.0585081982749</v>
      </c>
      <c r="O74" s="21">
        <v>1947.9073987151587</v>
      </c>
      <c r="P74" s="39">
        <v>1934.6964966195455</v>
      </c>
      <c r="Q74" s="36">
        <v>1774.1138347438982</v>
      </c>
      <c r="R74" s="21">
        <v>1773.5136506609233</v>
      </c>
      <c r="S74" s="21">
        <v>1719.6897827384296</v>
      </c>
      <c r="T74" s="39">
        <v>1794.8518910108171</v>
      </c>
      <c r="U74" s="36">
        <v>1782.6270067341811</v>
      </c>
      <c r="V74" s="21">
        <v>1826.7076630086287</v>
      </c>
      <c r="W74" s="21">
        <v>1904.1489717443476</v>
      </c>
      <c r="X74" s="39">
        <v>1808.19035316588</v>
      </c>
      <c r="Y74" s="36">
        <v>1864.2738588255722</v>
      </c>
      <c r="Z74" s="21">
        <v>1930.6084517356719</v>
      </c>
      <c r="AA74" s="36">
        <v>2020.8162419034422</v>
      </c>
      <c r="AB74" s="21">
        <v>2178.5868337250281</v>
      </c>
      <c r="AC74" s="36">
        <v>2253.2014862201709</v>
      </c>
      <c r="AD74" s="21">
        <v>2354.2866955994027</v>
      </c>
      <c r="AE74" s="36">
        <v>2358.6767381633786</v>
      </c>
      <c r="AF74" s="21">
        <v>2344.1027246780363</v>
      </c>
      <c r="AG74" s="36">
        <v>2307.6081342116231</v>
      </c>
      <c r="AH74" s="21">
        <v>2479.1820892989899</v>
      </c>
      <c r="AI74" s="81">
        <v>2625.2409044431747</v>
      </c>
      <c r="AJ74" s="21">
        <v>2907.0346958822965</v>
      </c>
      <c r="AK74" s="21">
        <v>3069.6595304914986</v>
      </c>
      <c r="AL74" s="107">
        <v>3115.8335673133029</v>
      </c>
      <c r="AM74" s="21">
        <v>3239.0982692659577</v>
      </c>
      <c r="AN74" s="107">
        <v>3233.4024350560908</v>
      </c>
      <c r="AO74" s="21">
        <v>3461.251579019628</v>
      </c>
      <c r="AP74" s="107">
        <v>3787.1891921378065</v>
      </c>
      <c r="AQ74" s="58"/>
    </row>
    <row r="75" spans="3:43" s="7" customFormat="1" ht="19" customHeight="1" x14ac:dyDescent="0.35">
      <c r="C75" s="127"/>
      <c r="E75" s="7" t="s">
        <v>4</v>
      </c>
      <c r="F75" s="22">
        <v>1856.1413967573046</v>
      </c>
      <c r="G75" s="31">
        <v>2118.6850715258565</v>
      </c>
      <c r="H75" s="22">
        <v>2162.8205707141879</v>
      </c>
      <c r="I75" s="31">
        <v>2156.831486350105</v>
      </c>
      <c r="J75" s="22">
        <v>2031.4155382095018</v>
      </c>
      <c r="K75" s="22">
        <v>2022.5039393286581</v>
      </c>
      <c r="L75" s="38">
        <v>1809.7949107899383</v>
      </c>
      <c r="M75" s="31">
        <v>1465.5949051951359</v>
      </c>
      <c r="N75" s="22">
        <v>1396.5637398254478</v>
      </c>
      <c r="O75" s="22">
        <v>1386.9617947988966</v>
      </c>
      <c r="P75" s="38">
        <v>1250.2157211918459</v>
      </c>
      <c r="Q75" s="31">
        <v>1150.7557200879726</v>
      </c>
      <c r="R75" s="22">
        <v>1087.9014849958489</v>
      </c>
      <c r="S75" s="22">
        <v>1173.0502924169339</v>
      </c>
      <c r="T75" s="38">
        <v>1103.785252584644</v>
      </c>
      <c r="U75" s="31">
        <v>1101.4783769090659</v>
      </c>
      <c r="V75" s="22">
        <v>1045.902908382335</v>
      </c>
      <c r="W75" s="22">
        <v>1160.6518683848572</v>
      </c>
      <c r="X75" s="38">
        <v>1088.5788042078862</v>
      </c>
      <c r="Y75" s="31">
        <v>1073.6156215365374</v>
      </c>
      <c r="Z75" s="22">
        <v>1009.8955400532298</v>
      </c>
      <c r="AA75" s="31">
        <v>1114.2374242577575</v>
      </c>
      <c r="AB75" s="22">
        <v>1025.5199245126596</v>
      </c>
      <c r="AC75" s="31">
        <v>1019.6976728966638</v>
      </c>
      <c r="AD75" s="22">
        <v>1031.5111911467563</v>
      </c>
      <c r="AE75" s="31">
        <v>1015.4159900636967</v>
      </c>
      <c r="AF75" s="22">
        <v>987.76914301900842</v>
      </c>
      <c r="AG75" s="31">
        <v>982.18908944496798</v>
      </c>
      <c r="AH75" s="22">
        <v>910.28804174169773</v>
      </c>
      <c r="AI75" s="82">
        <v>1038.2123533483229</v>
      </c>
      <c r="AJ75" s="22">
        <v>1080.9571038360414</v>
      </c>
      <c r="AK75" s="22">
        <v>1194.8744609813477</v>
      </c>
      <c r="AL75" s="102">
        <v>1192.0059117196354</v>
      </c>
      <c r="AM75" s="22">
        <v>1244.6645048316934</v>
      </c>
      <c r="AN75" s="102">
        <v>1281.7520728078875</v>
      </c>
      <c r="AO75" s="22">
        <v>1354.2280440867462</v>
      </c>
      <c r="AP75" s="102">
        <v>1438.6949240677386</v>
      </c>
      <c r="AQ75" s="58"/>
    </row>
    <row r="76" spans="3:43" s="7" customFormat="1" ht="19" customHeight="1" x14ac:dyDescent="0.35">
      <c r="C76" s="127"/>
      <c r="E76" s="9" t="s">
        <v>11</v>
      </c>
      <c r="F76" s="21">
        <v>1481.3285676215853</v>
      </c>
      <c r="G76" s="36">
        <v>1554.4222687528761</v>
      </c>
      <c r="H76" s="21">
        <v>1633.9339774474629</v>
      </c>
      <c r="I76" s="36">
        <v>1356.94687504322</v>
      </c>
      <c r="J76" s="21">
        <v>1494.0429545454547</v>
      </c>
      <c r="K76" s="21">
        <v>1389.8308684144192</v>
      </c>
      <c r="L76" s="39">
        <v>1315.54540940993</v>
      </c>
      <c r="M76" s="36">
        <v>1006.0094516853933</v>
      </c>
      <c r="N76" s="21">
        <v>1179.7934359322035</v>
      </c>
      <c r="O76" s="21">
        <v>1231.0728071891428</v>
      </c>
      <c r="P76" s="39">
        <v>1115.6301678342088</v>
      </c>
      <c r="Q76" s="36">
        <v>1269.1065717203815</v>
      </c>
      <c r="R76" s="21">
        <v>1300.7642887555642</v>
      </c>
      <c r="S76" s="21">
        <v>1261.3142505353319</v>
      </c>
      <c r="T76" s="39">
        <v>1111.8620943908325</v>
      </c>
      <c r="U76" s="36">
        <v>1211.2188911878113</v>
      </c>
      <c r="V76" s="21">
        <v>919.786914395586</v>
      </c>
      <c r="W76" s="21">
        <v>1077.4540574659231</v>
      </c>
      <c r="X76" s="39">
        <v>992.24130157086131</v>
      </c>
      <c r="Y76" s="36">
        <v>1014.4081357276791</v>
      </c>
      <c r="Z76" s="21">
        <v>1176.9708331354202</v>
      </c>
      <c r="AA76" s="36">
        <v>981.39780949519218</v>
      </c>
      <c r="AB76" s="21">
        <v>1107.1584206295481</v>
      </c>
      <c r="AC76" s="36">
        <v>1135.839959419749</v>
      </c>
      <c r="AD76" s="21">
        <v>1002.7589983220822</v>
      </c>
      <c r="AE76" s="36">
        <v>1042.200363965236</v>
      </c>
      <c r="AF76" s="21">
        <v>1084.8516610479403</v>
      </c>
      <c r="AG76" s="36">
        <v>976.54196498574493</v>
      </c>
      <c r="AH76" s="21">
        <v>1158.2775723856023</v>
      </c>
      <c r="AI76" s="81">
        <v>1040.3685997158589</v>
      </c>
      <c r="AJ76" s="21">
        <v>1211.9542279038264</v>
      </c>
      <c r="AK76" s="21">
        <v>1041.3107512336021</v>
      </c>
      <c r="AL76" s="107">
        <v>1167.3837422355498</v>
      </c>
      <c r="AM76" s="21">
        <v>1300.9757334019557</v>
      </c>
      <c r="AN76" s="107">
        <v>1224.1830169197397</v>
      </c>
      <c r="AO76" s="21">
        <v>1205.4831534212656</v>
      </c>
      <c r="AP76" s="107">
        <v>1304.0158272671517</v>
      </c>
      <c r="AQ76" s="58"/>
    </row>
    <row r="77" spans="3:43" s="7" customFormat="1" ht="19" customHeight="1" x14ac:dyDescent="0.35">
      <c r="C77" s="127"/>
      <c r="E77" s="7" t="s">
        <v>8</v>
      </c>
      <c r="F77" s="22">
        <v>3225.4378809578802</v>
      </c>
      <c r="G77" s="31">
        <v>3147.7029205523672</v>
      </c>
      <c r="H77" s="22">
        <v>3569.5913655525437</v>
      </c>
      <c r="I77" s="31">
        <v>2598.3770460030723</v>
      </c>
      <c r="J77" s="22">
        <v>2392.7069310991328</v>
      </c>
      <c r="K77" s="22">
        <v>2175.1250253761641</v>
      </c>
      <c r="L77" s="38">
        <v>2084.9901465844137</v>
      </c>
      <c r="M77" s="31">
        <v>2774.9434672999637</v>
      </c>
      <c r="N77" s="22">
        <v>2415.8279146713107</v>
      </c>
      <c r="O77" s="22">
        <v>2479.4388017760857</v>
      </c>
      <c r="P77" s="38">
        <v>2542.9086379415967</v>
      </c>
      <c r="Q77" s="31">
        <v>2508.601628319951</v>
      </c>
      <c r="R77" s="22">
        <v>1873.0085427925712</v>
      </c>
      <c r="S77" s="22">
        <v>2377.3284417159316</v>
      </c>
      <c r="T77" s="38">
        <v>2000.5107195265114</v>
      </c>
      <c r="U77" s="31">
        <v>1952.644655999371</v>
      </c>
      <c r="V77" s="22">
        <v>1971.9881885180691</v>
      </c>
      <c r="W77" s="22">
        <v>2109.1092069888032</v>
      </c>
      <c r="X77" s="38">
        <v>1867.6507619695553</v>
      </c>
      <c r="Y77" s="31">
        <v>1940.9215946993097</v>
      </c>
      <c r="Z77" s="22">
        <v>1884.8965137374619</v>
      </c>
      <c r="AA77" s="31">
        <v>2112.7593315915028</v>
      </c>
      <c r="AB77" s="22">
        <v>2055.8189040184507</v>
      </c>
      <c r="AC77" s="31">
        <v>2130.1187911320176</v>
      </c>
      <c r="AD77" s="22">
        <v>1938.379623455452</v>
      </c>
      <c r="AE77" s="31">
        <v>1954.8490928482454</v>
      </c>
      <c r="AF77" s="22">
        <v>2122.2298071715522</v>
      </c>
      <c r="AG77" s="31">
        <v>2064.6676304117841</v>
      </c>
      <c r="AH77" s="22">
        <v>2160.0266587827186</v>
      </c>
      <c r="AI77" s="82">
        <v>2243.3219569439948</v>
      </c>
      <c r="AJ77" s="22">
        <v>2288.4600107940364</v>
      </c>
      <c r="AK77" s="22">
        <v>2554.0345800480459</v>
      </c>
      <c r="AL77" s="102">
        <v>2412.116213517294</v>
      </c>
      <c r="AM77" s="22">
        <v>2288.1594334007095</v>
      </c>
      <c r="AN77" s="102">
        <v>2471.8343114177837</v>
      </c>
      <c r="AO77" s="22">
        <v>2653.4131941544879</v>
      </c>
      <c r="AP77" s="102">
        <v>2556.4751765067417</v>
      </c>
      <c r="AQ77" s="58"/>
    </row>
    <row r="78" spans="3:43" s="7" customFormat="1" ht="19" customHeight="1" x14ac:dyDescent="0.35">
      <c r="C78" s="127"/>
      <c r="E78" s="9" t="s">
        <v>14</v>
      </c>
      <c r="F78" s="21">
        <v>1251.5119257161527</v>
      </c>
      <c r="G78" s="36">
        <v>939.45817123678944</v>
      </c>
      <c r="H78" s="21">
        <v>1088.8173270787345</v>
      </c>
      <c r="I78" s="36">
        <v>3258.051365351193</v>
      </c>
      <c r="J78" s="21">
        <v>2015.519286941581</v>
      </c>
      <c r="K78" s="21">
        <v>1842.7508343924135</v>
      </c>
      <c r="L78" s="39">
        <v>1678.9361740674956</v>
      </c>
      <c r="M78" s="36">
        <v>1286.1950833068024</v>
      </c>
      <c r="N78" s="21">
        <v>1069.7118961512938</v>
      </c>
      <c r="O78" s="21">
        <v>1125.4257835678966</v>
      </c>
      <c r="P78" s="39">
        <v>850.12079701120797</v>
      </c>
      <c r="Q78" s="36">
        <v>929.01541745016925</v>
      </c>
      <c r="R78" s="21">
        <v>762.9101859125426</v>
      </c>
      <c r="S78" s="21">
        <v>780.06361759425488</v>
      </c>
      <c r="T78" s="39">
        <v>717.91535664335663</v>
      </c>
      <c r="U78" s="36">
        <v>888.60844589349483</v>
      </c>
      <c r="V78" s="21">
        <v>663.35713827192194</v>
      </c>
      <c r="W78" s="21">
        <v>744.91514835529438</v>
      </c>
      <c r="X78" s="39">
        <v>682.4935319781855</v>
      </c>
      <c r="Y78" s="36">
        <v>679.54314341404893</v>
      </c>
      <c r="Z78" s="21">
        <v>719.45553403621363</v>
      </c>
      <c r="AA78" s="36">
        <v>631.83646649849265</v>
      </c>
      <c r="AB78" s="21">
        <v>711.59083029525027</v>
      </c>
      <c r="AC78" s="36">
        <v>617.29233720196191</v>
      </c>
      <c r="AD78" s="21">
        <v>619.31480500162684</v>
      </c>
      <c r="AE78" s="36">
        <v>712.68631694644284</v>
      </c>
      <c r="AF78" s="21">
        <v>776.89385849620214</v>
      </c>
      <c r="AG78" s="36">
        <v>678.85482480228461</v>
      </c>
      <c r="AH78" s="21">
        <v>647.72109469384213</v>
      </c>
      <c r="AI78" s="81">
        <v>714.95552708693356</v>
      </c>
      <c r="AJ78" s="21">
        <v>674.35711822922212</v>
      </c>
      <c r="AK78" s="21">
        <v>770.64616369491796</v>
      </c>
      <c r="AL78" s="107">
        <v>702.12233172620643</v>
      </c>
      <c r="AM78" s="21">
        <v>815.95143051270759</v>
      </c>
      <c r="AN78" s="107">
        <v>794.06741937730737</v>
      </c>
      <c r="AO78" s="21">
        <v>834.5215843301437</v>
      </c>
      <c r="AP78" s="107">
        <v>923.15511616023969</v>
      </c>
      <c r="AQ78" s="58"/>
    </row>
    <row r="79" spans="3:43" s="7" customFormat="1" ht="10.5" customHeight="1" thickBot="1" x14ac:dyDescent="0.4">
      <c r="C79" s="127"/>
      <c r="F79" s="22"/>
      <c r="G79" s="31"/>
      <c r="H79" s="22"/>
      <c r="I79" s="31"/>
      <c r="J79" s="22"/>
      <c r="K79" s="22"/>
      <c r="L79" s="38"/>
      <c r="M79" s="31"/>
      <c r="N79" s="22"/>
      <c r="O79" s="22"/>
      <c r="P79" s="38"/>
      <c r="Q79" s="31"/>
      <c r="R79" s="22"/>
      <c r="S79" s="22"/>
      <c r="T79" s="38"/>
      <c r="U79" s="31"/>
      <c r="V79" s="22"/>
      <c r="W79" s="22"/>
      <c r="X79" s="38"/>
      <c r="Y79" s="31"/>
      <c r="Z79" s="22"/>
      <c r="AA79" s="31"/>
      <c r="AB79" s="22"/>
      <c r="AC79" s="31"/>
      <c r="AD79" s="22"/>
      <c r="AE79" s="31"/>
      <c r="AF79" s="22"/>
      <c r="AG79" s="31"/>
      <c r="AH79" s="22"/>
      <c r="AI79" s="82"/>
      <c r="AJ79" s="22"/>
      <c r="AK79" s="22"/>
      <c r="AL79" s="102"/>
      <c r="AM79" s="22"/>
      <c r="AN79" s="22"/>
      <c r="AO79" s="22"/>
      <c r="AP79" s="22"/>
      <c r="AQ79" s="58"/>
    </row>
    <row r="80" spans="3:43" s="7" customFormat="1" ht="18" customHeight="1" thickBot="1" x14ac:dyDescent="0.4">
      <c r="C80" s="127"/>
      <c r="E80" s="40" t="s">
        <v>0</v>
      </c>
      <c r="F80" s="41">
        <v>1906.6965501216382</v>
      </c>
      <c r="G80" s="42">
        <v>2051.9730346123843</v>
      </c>
      <c r="H80" s="41">
        <v>2183.8253322747255</v>
      </c>
      <c r="I80" s="42">
        <v>2124.6947327239195</v>
      </c>
      <c r="J80" s="41">
        <v>1865.9619996193312</v>
      </c>
      <c r="K80" s="41">
        <v>1898.9035214693915</v>
      </c>
      <c r="L80" s="43">
        <v>1862.4879367414399</v>
      </c>
      <c r="M80" s="42">
        <v>1802.8597336955083</v>
      </c>
      <c r="N80" s="41">
        <v>1787.6211853955904</v>
      </c>
      <c r="O80" s="41">
        <v>1686.4135561715077</v>
      </c>
      <c r="P80" s="43">
        <v>1599.1487602081947</v>
      </c>
      <c r="Q80" s="42">
        <v>1569.9994661304859</v>
      </c>
      <c r="R80" s="41">
        <v>1548.0914498459038</v>
      </c>
      <c r="S80" s="41">
        <v>1539.6257986052701</v>
      </c>
      <c r="T80" s="43">
        <v>1551.5630836830603</v>
      </c>
      <c r="U80" s="42">
        <v>1555.4764578493971</v>
      </c>
      <c r="V80" s="41">
        <v>1580.8227707074896</v>
      </c>
      <c r="W80" s="41">
        <v>1614.9866251435558</v>
      </c>
      <c r="X80" s="43">
        <v>1620.2480473483674</v>
      </c>
      <c r="Y80" s="42">
        <v>1624.0736012098594</v>
      </c>
      <c r="Z80" s="41">
        <v>1670.9675549260974</v>
      </c>
      <c r="AA80" s="42">
        <v>1716.3086088592809</v>
      </c>
      <c r="AB80" s="41">
        <v>1686.2919461881836</v>
      </c>
      <c r="AC80" s="42">
        <v>1747.6677805285781</v>
      </c>
      <c r="AD80" s="23">
        <v>1728.2770204807546</v>
      </c>
      <c r="AE80" s="42">
        <v>1800.5723837308415</v>
      </c>
      <c r="AF80" s="23">
        <v>1790.7921399484233</v>
      </c>
      <c r="AG80" s="42">
        <v>1763.5232041357369</v>
      </c>
      <c r="AH80" s="23">
        <v>1863.2454137714381</v>
      </c>
      <c r="AI80" s="83">
        <v>2015.4942291729453</v>
      </c>
      <c r="AJ80" s="23">
        <v>2066.8468892192382</v>
      </c>
      <c r="AK80" s="23">
        <v>2088.7055742420439</v>
      </c>
      <c r="AL80" s="108">
        <v>2094.9560690560502</v>
      </c>
      <c r="AM80" s="23">
        <v>2174.9435172156382</v>
      </c>
      <c r="AN80" s="116">
        <v>2246.8367319374261</v>
      </c>
      <c r="AO80" s="23">
        <v>2361.5795178367807</v>
      </c>
      <c r="AP80" s="116">
        <v>2416.5143570098385</v>
      </c>
      <c r="AQ80" s="58"/>
    </row>
    <row r="81" spans="3:43" s="7" customFormat="1" ht="26.5" customHeight="1" x14ac:dyDescent="0.35">
      <c r="C81" s="127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</row>
    <row r="82" spans="3:43" s="7" customFormat="1" x14ac:dyDescent="0.35">
      <c r="C82" s="127"/>
      <c r="E82" s="122" t="s">
        <v>106</v>
      </c>
      <c r="F82" s="123"/>
      <c r="G82" s="123"/>
      <c r="H82" s="123"/>
      <c r="I82" s="123"/>
      <c r="J82" s="123"/>
      <c r="K82" s="123"/>
      <c r="L82" s="123"/>
      <c r="M82" s="123"/>
      <c r="N82" s="123"/>
      <c r="O82" s="123"/>
      <c r="P82" s="123"/>
      <c r="Q82" s="123"/>
      <c r="R82" s="123"/>
      <c r="S82" s="123"/>
      <c r="T82" s="123"/>
      <c r="U82" s="123"/>
      <c r="V82" s="123"/>
      <c r="W82" s="123"/>
      <c r="X82" s="123"/>
      <c r="Y82" s="123"/>
      <c r="Z82" s="123"/>
      <c r="AA82" s="123"/>
      <c r="AB82" s="123"/>
      <c r="AC82" s="123"/>
      <c r="AD82" s="123"/>
      <c r="AE82" s="123"/>
      <c r="AF82" s="123"/>
      <c r="AG82" s="123"/>
      <c r="AH82" s="123"/>
      <c r="AI82" s="123"/>
      <c r="AJ82" s="123"/>
      <c r="AK82" s="123"/>
      <c r="AL82" s="123"/>
      <c r="AM82" s="123"/>
      <c r="AN82" s="123"/>
      <c r="AO82" s="123"/>
      <c r="AP82" s="124"/>
      <c r="AQ82" s="58"/>
    </row>
    <row r="83" spans="3:43" s="7" customFormat="1" ht="6.75" customHeight="1" x14ac:dyDescent="0.35">
      <c r="C83" s="127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</row>
    <row r="84" spans="3:43" s="7" customFormat="1" ht="19" customHeight="1" x14ac:dyDescent="0.35">
      <c r="C84" s="127"/>
      <c r="E84" s="9" t="s">
        <v>3</v>
      </c>
      <c r="F84" s="10"/>
      <c r="G84" s="32"/>
      <c r="H84" s="16">
        <f t="shared" ref="H84:H92" si="32">+H61/F61-1</f>
        <v>8.7331308016115106E-2</v>
      </c>
      <c r="I84" s="34">
        <f t="shared" ref="I84:I92" si="33">+I61/G61-1</f>
        <v>0.10325412322854466</v>
      </c>
      <c r="J84" s="16">
        <f t="shared" ref="J84:J92" si="34">+J61/H61-1</f>
        <v>-0.1323100852728577</v>
      </c>
      <c r="K84" s="34">
        <f t="shared" ref="K84:K92" si="35">+K61/I61-1</f>
        <v>-0.14020839586487754</v>
      </c>
      <c r="L84" s="16">
        <f t="shared" ref="L84:L92" si="36">+L61/J61-1</f>
        <v>-1.230258923754235E-2</v>
      </c>
      <c r="M84" s="34">
        <f t="shared" ref="M84:M92" si="37">+M61/K61-1</f>
        <v>-0.11792986534247374</v>
      </c>
      <c r="N84" s="16">
        <f t="shared" ref="N84:N92" si="38">+N61/L61-1</f>
        <v>-3.0982913239824827E-2</v>
      </c>
      <c r="O84" s="34">
        <f t="shared" ref="O84:O92" si="39">+O61/M61-1</f>
        <v>-2.4449152411660013E-2</v>
      </c>
      <c r="P84" s="16">
        <f t="shared" ref="P84:P92" si="40">+P61/N61-1</f>
        <v>-0.1217046583171264</v>
      </c>
      <c r="Q84" s="34">
        <f t="shared" ref="Q84:Q92" si="41">+Q61/O61-1</f>
        <v>-4.2369375442157242E-3</v>
      </c>
      <c r="R84" s="16">
        <f t="shared" ref="R84:R92" si="42">+R61/P61-1</f>
        <v>8.8553653625672135E-2</v>
      </c>
      <c r="S84" s="34">
        <f t="shared" ref="S84:S92" si="43">+S61/Q61-1</f>
        <v>-7.0605343679031818E-2</v>
      </c>
      <c r="T84" s="16">
        <f t="shared" ref="T84:T92" si="44">+T61/R61-1</f>
        <v>-0.10310625524621075</v>
      </c>
      <c r="U84" s="34">
        <f t="shared" ref="U84:U92" si="45">+U61/S61-1</f>
        <v>-8.1571081221979425E-3</v>
      </c>
      <c r="V84" s="16">
        <f t="shared" ref="V84:V92" si="46">+V61/T61-1</f>
        <v>2.4410980672849858E-2</v>
      </c>
      <c r="W84" s="34">
        <f t="shared" ref="W84:W92" si="47">+W61/U61-1</f>
        <v>1.705090310581614E-2</v>
      </c>
      <c r="X84" s="16">
        <v>-2.3663731698180146E-2</v>
      </c>
      <c r="Y84" s="34">
        <v>4.5269681188239819E-2</v>
      </c>
      <c r="Z84" s="16">
        <v>5.7120064456968489E-2</v>
      </c>
      <c r="AA84" s="34">
        <v>3.9250145363555644E-2</v>
      </c>
      <c r="AB84" s="16">
        <v>3.0013700849062408E-2</v>
      </c>
      <c r="AC84" s="34">
        <v>4.880803387128152E-2</v>
      </c>
      <c r="AD84" s="16">
        <v>3.0658171995377792E-2</v>
      </c>
      <c r="AE84" s="34">
        <v>5.9436252326819705E-2</v>
      </c>
      <c r="AF84" s="16">
        <v>6.8721681837082826E-2</v>
      </c>
      <c r="AG84" s="34">
        <v>-3.9880506520480474E-2</v>
      </c>
      <c r="AH84" s="16">
        <v>6.2518685719686662E-2</v>
      </c>
      <c r="AI84" s="69">
        <v>0.16553267641345282</v>
      </c>
      <c r="AJ84" s="16">
        <v>9.8055378873733723E-2</v>
      </c>
      <c r="AK84" s="16">
        <v>3.263511709575706E-2</v>
      </c>
      <c r="AL84" s="105">
        <v>3.2957970591906083E-2</v>
      </c>
      <c r="AM84" s="16">
        <v>7.3766079675047669E-2</v>
      </c>
      <c r="AN84" s="105">
        <v>0.10897198449659107</v>
      </c>
      <c r="AO84" s="56">
        <v>0.12398030392068438</v>
      </c>
      <c r="AP84" s="105">
        <v>2.9031058060022596E-2</v>
      </c>
      <c r="AQ84" s="53"/>
    </row>
    <row r="85" spans="3:43" s="7" customFormat="1" ht="19" customHeight="1" x14ac:dyDescent="0.35">
      <c r="C85" s="127"/>
      <c r="E85" s="7" t="s">
        <v>9</v>
      </c>
      <c r="F85" s="11"/>
      <c r="G85" s="29"/>
      <c r="H85" s="18">
        <f t="shared" si="32"/>
        <v>-3.3319283190764937E-2</v>
      </c>
      <c r="I85" s="30">
        <f t="shared" si="33"/>
        <v>5.3394421807668069E-2</v>
      </c>
      <c r="J85" s="18">
        <f t="shared" si="34"/>
        <v>0.16586017461818603</v>
      </c>
      <c r="K85" s="30">
        <f t="shared" si="35"/>
        <v>-1.62474422501514E-2</v>
      </c>
      <c r="L85" s="18">
        <f t="shared" si="36"/>
        <v>-0.28967419925374827</v>
      </c>
      <c r="M85" s="30">
        <f t="shared" si="37"/>
        <v>-0.19970780290283752</v>
      </c>
      <c r="N85" s="18">
        <f t="shared" si="38"/>
        <v>-9.245850625659302E-3</v>
      </c>
      <c r="O85" s="30">
        <f t="shared" si="39"/>
        <v>-0.27530663489448981</v>
      </c>
      <c r="P85" s="18">
        <f t="shared" si="40"/>
        <v>-0.14457569255690805</v>
      </c>
      <c r="Q85" s="30">
        <f t="shared" si="41"/>
        <v>5.4418043209916833E-2</v>
      </c>
      <c r="R85" s="18">
        <f t="shared" si="42"/>
        <v>-0.23456009292664803</v>
      </c>
      <c r="S85" s="30">
        <f t="shared" si="43"/>
        <v>-0.12949864631477737</v>
      </c>
      <c r="T85" s="18">
        <f t="shared" si="44"/>
        <v>-8.47961135423273E-2</v>
      </c>
      <c r="U85" s="30">
        <f t="shared" si="45"/>
        <v>8.0464625448883886E-2</v>
      </c>
      <c r="V85" s="18">
        <f t="shared" si="46"/>
        <v>2.238008109989309E-2</v>
      </c>
      <c r="W85" s="30">
        <f t="shared" si="47"/>
        <v>-0.18509185940100037</v>
      </c>
      <c r="X85" s="18">
        <v>6.9172909851076492E-2</v>
      </c>
      <c r="Y85" s="30">
        <v>-0.12738104615271884</v>
      </c>
      <c r="Z85" s="18">
        <v>-3.0219911852359393E-2</v>
      </c>
      <c r="AA85" s="30">
        <v>0.12275456369999738</v>
      </c>
      <c r="AB85" s="18">
        <v>2.4634768499500526E-2</v>
      </c>
      <c r="AC85" s="30">
        <v>-3.9327394498601786E-2</v>
      </c>
      <c r="AD85" s="18">
        <v>-0.12046045111959502</v>
      </c>
      <c r="AE85" s="30">
        <v>8.7902432240112738E-2</v>
      </c>
      <c r="AF85" s="18">
        <v>0.10884458017639487</v>
      </c>
      <c r="AG85" s="30">
        <v>-5.4758912773563706E-2</v>
      </c>
      <c r="AH85" s="18">
        <v>-2.623717891436872E-2</v>
      </c>
      <c r="AI85" s="70">
        <v>4.1033006519740844E-2</v>
      </c>
      <c r="AJ85" s="18">
        <v>0.16097392248218378</v>
      </c>
      <c r="AK85" s="18">
        <v>6.576871690907593E-2</v>
      </c>
      <c r="AL85" s="106">
        <v>-7.3963308795954696E-2</v>
      </c>
      <c r="AM85" s="18">
        <v>-3.9790071130586635E-2</v>
      </c>
      <c r="AN85" s="106">
        <v>9.7323284861636772E-2</v>
      </c>
      <c r="AO85" s="53">
        <v>7.7560756359500882E-2</v>
      </c>
      <c r="AP85" s="106">
        <v>5.3667606121560407E-2</v>
      </c>
      <c r="AQ85" s="53"/>
    </row>
    <row r="86" spans="3:43" s="7" customFormat="1" ht="19" customHeight="1" x14ac:dyDescent="0.35">
      <c r="C86" s="127"/>
      <c r="E86" s="9" t="s">
        <v>7</v>
      </c>
      <c r="F86" s="10"/>
      <c r="G86" s="32"/>
      <c r="H86" s="16">
        <f t="shared" si="32"/>
        <v>0.26452241120495601</v>
      </c>
      <c r="I86" s="34">
        <f t="shared" si="33"/>
        <v>9.7426179546596936E-2</v>
      </c>
      <c r="J86" s="16">
        <f t="shared" si="34"/>
        <v>-0.18561960076766137</v>
      </c>
      <c r="K86" s="34">
        <f t="shared" si="35"/>
        <v>-3.4585320548123355E-2</v>
      </c>
      <c r="L86" s="16">
        <f t="shared" si="36"/>
        <v>0.18827735286598735</v>
      </c>
      <c r="M86" s="34">
        <f t="shared" si="37"/>
        <v>-4.3735652660183977E-3</v>
      </c>
      <c r="N86" s="16">
        <f t="shared" si="38"/>
        <v>-0.12458254701863392</v>
      </c>
      <c r="O86" s="34">
        <f t="shared" si="39"/>
        <v>-2.6213202693343818E-2</v>
      </c>
      <c r="P86" s="16">
        <f t="shared" si="40"/>
        <v>-0.11617773956810828</v>
      </c>
      <c r="Q86" s="34">
        <f t="shared" si="41"/>
        <v>-0.13538305730543609</v>
      </c>
      <c r="R86" s="16">
        <f t="shared" si="42"/>
        <v>-0.15733768113953017</v>
      </c>
      <c r="S86" s="34">
        <f t="shared" si="43"/>
        <v>-0.1011307565839481</v>
      </c>
      <c r="T86" s="16">
        <f t="shared" si="44"/>
        <v>1.7656002428554363E-2</v>
      </c>
      <c r="U86" s="34">
        <f t="shared" si="45"/>
        <v>-0.18364994659769984</v>
      </c>
      <c r="V86" s="16">
        <f t="shared" si="46"/>
        <v>-5.7774836488845183E-2</v>
      </c>
      <c r="W86" s="34">
        <f t="shared" si="47"/>
        <v>0.21649797442810104</v>
      </c>
      <c r="X86" s="16">
        <v>-0.10894515315197195</v>
      </c>
      <c r="Y86" s="34">
        <v>-0.17468567974706639</v>
      </c>
      <c r="Z86" s="16">
        <v>7.6691201309876833E-2</v>
      </c>
      <c r="AA86" s="34">
        <v>0.13668703724717601</v>
      </c>
      <c r="AB86" s="16">
        <v>5.9470789875922581E-2</v>
      </c>
      <c r="AC86" s="34">
        <v>-1.2024968903599831E-2</v>
      </c>
      <c r="AD86" s="16">
        <v>-0.14727687913114051</v>
      </c>
      <c r="AE86" s="34">
        <v>-6.4220667090987948E-2</v>
      </c>
      <c r="AF86" s="16">
        <v>0.16862007721000771</v>
      </c>
      <c r="AG86" s="34">
        <v>-1.5495422096274303E-2</v>
      </c>
      <c r="AH86" s="16">
        <v>-0.20687135487551656</v>
      </c>
      <c r="AI86" s="69">
        <v>3.9641955965492359E-2</v>
      </c>
      <c r="AJ86" s="16">
        <v>0.27544995294796903</v>
      </c>
      <c r="AK86" s="16">
        <v>5.020999948302407E-2</v>
      </c>
      <c r="AL86" s="105">
        <v>-4.0267252512280471E-3</v>
      </c>
      <c r="AM86" s="16">
        <v>8.9655134535058689E-2</v>
      </c>
      <c r="AN86" s="105">
        <v>3.7169178061486896E-3</v>
      </c>
      <c r="AO86" s="56">
        <v>-2.1096733989967031E-3</v>
      </c>
      <c r="AP86" s="105">
        <v>5.0221239380410676E-2</v>
      </c>
      <c r="AQ86" s="53"/>
    </row>
    <row r="87" spans="3:43" s="7" customFormat="1" ht="19" customHeight="1" x14ac:dyDescent="0.35">
      <c r="C87" s="127"/>
      <c r="E87" s="7" t="s">
        <v>82</v>
      </c>
      <c r="F87" s="11"/>
      <c r="G87" s="29"/>
      <c r="H87" s="18">
        <f t="shared" si="32"/>
        <v>0.28876445613567991</v>
      </c>
      <c r="I87" s="30">
        <f t="shared" si="33"/>
        <v>6.9693893104565419E-2</v>
      </c>
      <c r="J87" s="18">
        <f t="shared" si="34"/>
        <v>-0.21170628193370489</v>
      </c>
      <c r="K87" s="30">
        <f t="shared" si="35"/>
        <v>-0.23469369103814686</v>
      </c>
      <c r="L87" s="18">
        <f t="shared" si="36"/>
        <v>1.3202637559564634E-2</v>
      </c>
      <c r="M87" s="30">
        <f t="shared" si="37"/>
        <v>-2.7360794189175808E-2</v>
      </c>
      <c r="N87" s="18">
        <f t="shared" si="38"/>
        <v>4.4111257075354349E-3</v>
      </c>
      <c r="O87" s="30">
        <f t="shared" si="39"/>
        <v>-4.5288510129423476E-2</v>
      </c>
      <c r="P87" s="18">
        <f t="shared" si="40"/>
        <v>-4.9810164363272125E-2</v>
      </c>
      <c r="Q87" s="30">
        <f t="shared" si="41"/>
        <v>-6.2742332269672185E-2</v>
      </c>
      <c r="R87" s="18">
        <f t="shared" si="42"/>
        <v>-0.11119511890510236</v>
      </c>
      <c r="S87" s="30">
        <f t="shared" si="43"/>
        <v>5.3368270041351362E-2</v>
      </c>
      <c r="T87" s="18">
        <f t="shared" si="44"/>
        <v>0.13183609741788582</v>
      </c>
      <c r="U87" s="30">
        <f t="shared" si="45"/>
        <v>1.564108649910545E-2</v>
      </c>
      <c r="V87" s="18">
        <f t="shared" si="46"/>
        <v>2.4988756094789011E-2</v>
      </c>
      <c r="W87" s="30">
        <f t="shared" si="47"/>
        <v>7.8707444279690231E-2</v>
      </c>
      <c r="X87" s="18">
        <v>8.3019217953759439E-2</v>
      </c>
      <c r="Y87" s="30">
        <v>-1.1238617286798758E-2</v>
      </c>
      <c r="Z87" s="18">
        <v>-1.942240493200742E-2</v>
      </c>
      <c r="AA87" s="30">
        <v>0.11960415968018334</v>
      </c>
      <c r="AB87" s="18">
        <v>2.3866612291219003E-2</v>
      </c>
      <c r="AC87" s="30">
        <v>3.5248819719026381E-2</v>
      </c>
      <c r="AD87" s="18">
        <v>9.545742404305213E-2</v>
      </c>
      <c r="AE87" s="30">
        <v>6.2485417747790484E-2</v>
      </c>
      <c r="AF87" s="18">
        <v>6.3885947768173468E-2</v>
      </c>
      <c r="AG87" s="30">
        <v>8.92634012890412E-2</v>
      </c>
      <c r="AH87" s="18">
        <v>0.10800947911282988</v>
      </c>
      <c r="AI87" s="70">
        <v>9.2523218154512588E-2</v>
      </c>
      <c r="AJ87" s="18">
        <v>7.4999726570259551E-2</v>
      </c>
      <c r="AK87" s="18">
        <v>5.0660963206369258E-2</v>
      </c>
      <c r="AL87" s="106">
        <v>1.6644754908359927E-2</v>
      </c>
      <c r="AM87" s="18">
        <v>5.0699041534773448E-2</v>
      </c>
      <c r="AN87" s="106">
        <v>0.14176045777014212</v>
      </c>
      <c r="AO87" s="53">
        <v>0.16569558193161793</v>
      </c>
      <c r="AP87" s="106">
        <v>9.0077166935029318E-2</v>
      </c>
      <c r="AQ87" s="53"/>
    </row>
    <row r="88" spans="3:43" s="7" customFormat="1" ht="19" customHeight="1" x14ac:dyDescent="0.35">
      <c r="C88" s="127"/>
      <c r="E88" s="9" t="s">
        <v>83</v>
      </c>
      <c r="F88" s="10"/>
      <c r="G88" s="32"/>
      <c r="H88" s="16">
        <f t="shared" si="32"/>
        <v>9.4752158157160649E-2</v>
      </c>
      <c r="I88" s="34">
        <f t="shared" si="33"/>
        <v>1.9723005113672754E-2</v>
      </c>
      <c r="J88" s="16">
        <f t="shared" si="34"/>
        <v>-0.15257430772890312</v>
      </c>
      <c r="K88" s="34">
        <f t="shared" si="35"/>
        <v>-6.4428379963470173E-2</v>
      </c>
      <c r="L88" s="16">
        <f t="shared" si="36"/>
        <v>-3.0453919866627155E-2</v>
      </c>
      <c r="M88" s="34">
        <f t="shared" si="37"/>
        <v>-0.11080988429559158</v>
      </c>
      <c r="N88" s="16">
        <f t="shared" si="38"/>
        <v>-9.4023800280383929E-3</v>
      </c>
      <c r="O88" s="34">
        <f t="shared" si="39"/>
        <v>-3.5521600631188699E-2</v>
      </c>
      <c r="P88" s="16">
        <f t="shared" si="40"/>
        <v>-6.4822320515193432E-2</v>
      </c>
      <c r="Q88" s="34">
        <f t="shared" si="41"/>
        <v>-6.853761358498911E-2</v>
      </c>
      <c r="R88" s="16">
        <f t="shared" si="42"/>
        <v>1.9546047900787622E-2</v>
      </c>
      <c r="S88" s="34">
        <f t="shared" si="43"/>
        <v>2.5137162824629744E-2</v>
      </c>
      <c r="T88" s="16">
        <f t="shared" si="44"/>
        <v>-7.9319656633656144E-2</v>
      </c>
      <c r="U88" s="34">
        <f t="shared" si="45"/>
        <v>-5.0278658694372425E-2</v>
      </c>
      <c r="V88" s="16">
        <f t="shared" si="46"/>
        <v>1.4616534644120716E-2</v>
      </c>
      <c r="W88" s="34">
        <f t="shared" si="47"/>
        <v>3.5645970515936432E-2</v>
      </c>
      <c r="X88" s="16">
        <v>6.1425179334073432E-2</v>
      </c>
      <c r="Y88" s="34">
        <v>3.8260428283642955E-2</v>
      </c>
      <c r="Z88" s="16">
        <v>4.900002009976534E-2</v>
      </c>
      <c r="AA88" s="34">
        <v>0.1105347253572484</v>
      </c>
      <c r="AB88" s="16">
        <v>7.0136921481839032E-2</v>
      </c>
      <c r="AC88" s="34">
        <v>4.9973079171588441E-2</v>
      </c>
      <c r="AD88" s="16">
        <v>-3.6935761432774772E-3</v>
      </c>
      <c r="AE88" s="34">
        <v>-3.949843027416855E-2</v>
      </c>
      <c r="AF88" s="16">
        <v>2.203997789847123E-2</v>
      </c>
      <c r="AG88" s="34">
        <v>4.1779604832236306E-2</v>
      </c>
      <c r="AH88" s="16">
        <v>2.1525549529712196E-2</v>
      </c>
      <c r="AI88" s="69">
        <v>0.10982089701962927</v>
      </c>
      <c r="AJ88" s="16">
        <v>0.13046480400392979</v>
      </c>
      <c r="AK88" s="16">
        <v>9.0528250689160927E-2</v>
      </c>
      <c r="AL88" s="105">
        <v>8.4151398185061232E-2</v>
      </c>
      <c r="AM88" s="16">
        <v>2.8135539207405191E-2</v>
      </c>
      <c r="AN88" s="105">
        <v>6.5196272882730222E-2</v>
      </c>
      <c r="AO88" s="56">
        <v>0.11325415754105417</v>
      </c>
      <c r="AP88" s="105">
        <v>0.1411136558931092</v>
      </c>
      <c r="AQ88" s="53"/>
    </row>
    <row r="89" spans="3:43" s="7" customFormat="1" ht="19" customHeight="1" x14ac:dyDescent="0.35">
      <c r="C89" s="127"/>
      <c r="E89" s="7" t="s">
        <v>10</v>
      </c>
      <c r="F89" s="11"/>
      <c r="G89" s="29"/>
      <c r="H89" s="18">
        <f t="shared" si="32"/>
        <v>4.833307432524192E-3</v>
      </c>
      <c r="I89" s="30">
        <f t="shared" si="33"/>
        <v>-0.18653895646686425</v>
      </c>
      <c r="J89" s="18">
        <f t="shared" si="34"/>
        <v>-0.28998625399898259</v>
      </c>
      <c r="K89" s="30">
        <f t="shared" si="35"/>
        <v>-4.0242743058339414E-2</v>
      </c>
      <c r="L89" s="18">
        <f t="shared" si="36"/>
        <v>0.15135815766508687</v>
      </c>
      <c r="M89" s="30">
        <f t="shared" si="37"/>
        <v>0.11718040529785823</v>
      </c>
      <c r="N89" s="18">
        <f t="shared" si="38"/>
        <v>-9.8737102306364566E-2</v>
      </c>
      <c r="O89" s="30">
        <f t="shared" si="39"/>
        <v>-8.1592738615904548E-2</v>
      </c>
      <c r="P89" s="18">
        <f t="shared" si="40"/>
        <v>-5.5204073056171143E-2</v>
      </c>
      <c r="Q89" s="30">
        <f t="shared" si="41"/>
        <v>-0.18566522171117716</v>
      </c>
      <c r="R89" s="18">
        <f t="shared" si="42"/>
        <v>-8.428677083826186E-2</v>
      </c>
      <c r="S89" s="30">
        <f t="shared" si="43"/>
        <v>1.3763475193957264E-2</v>
      </c>
      <c r="T89" s="18">
        <f t="shared" si="44"/>
        <v>0.10575941956672441</v>
      </c>
      <c r="U89" s="30">
        <f t="shared" si="45"/>
        <v>-9.9077498387972307E-2</v>
      </c>
      <c r="V89" s="18">
        <f t="shared" si="46"/>
        <v>-0.22287604822271234</v>
      </c>
      <c r="W89" s="30">
        <f t="shared" si="47"/>
        <v>-1.255176219882348E-2</v>
      </c>
      <c r="X89" s="18">
        <v>-9.8884454357164531E-2</v>
      </c>
      <c r="Y89" s="30">
        <v>-8.4363862161027647E-2</v>
      </c>
      <c r="Z89" s="18">
        <v>2.5842236167432198E-2</v>
      </c>
      <c r="AA89" s="30">
        <v>7.915316037166531E-2</v>
      </c>
      <c r="AB89" s="18">
        <v>6.607760614908087E-2</v>
      </c>
      <c r="AC89" s="30">
        <v>-9.7549391726732604E-2</v>
      </c>
      <c r="AD89" s="18">
        <v>0.17366636529736645</v>
      </c>
      <c r="AE89" s="30">
        <v>0.12072949985123649</v>
      </c>
      <c r="AF89" s="18">
        <v>1.7593406106822584E-2</v>
      </c>
      <c r="AG89" s="30">
        <v>-5.8592970547515111E-2</v>
      </c>
      <c r="AH89" s="18">
        <v>-0.19437259933467932</v>
      </c>
      <c r="AI89" s="70">
        <v>0.24123897226366608</v>
      </c>
      <c r="AJ89" s="18">
        <v>8.4898065721893623E-2</v>
      </c>
      <c r="AK89" s="18">
        <v>-9.0434634459804153E-2</v>
      </c>
      <c r="AL89" s="106">
        <v>0.10291475291217744</v>
      </c>
      <c r="AM89" s="18">
        <v>-1.5504533566102707E-2</v>
      </c>
      <c r="AN89" s="106">
        <v>0.15765450719527774</v>
      </c>
      <c r="AO89" s="53">
        <v>0.25756554591407177</v>
      </c>
      <c r="AP89" s="106">
        <v>-2.8369750294573448E-2</v>
      </c>
      <c r="AQ89" s="53"/>
    </row>
    <row r="90" spans="3:43" s="7" customFormat="1" ht="19" customHeight="1" x14ac:dyDescent="0.35">
      <c r="C90" s="127"/>
      <c r="E90" s="9" t="s">
        <v>12</v>
      </c>
      <c r="F90" s="10"/>
      <c r="G90" s="32"/>
      <c r="H90" s="16">
        <f t="shared" si="32"/>
        <v>-7.9436603706389608E-2</v>
      </c>
      <c r="I90" s="34">
        <f t="shared" si="33"/>
        <v>0.19815335990131233</v>
      </c>
      <c r="J90" s="16">
        <f t="shared" si="34"/>
        <v>0.28918664220277268</v>
      </c>
      <c r="K90" s="34">
        <f t="shared" si="35"/>
        <v>-0.16319781134865319</v>
      </c>
      <c r="L90" s="16">
        <f t="shared" si="36"/>
        <v>-0.24959650442644987</v>
      </c>
      <c r="M90" s="34">
        <f t="shared" si="37"/>
        <v>-0.18674390559949294</v>
      </c>
      <c r="N90" s="16">
        <f t="shared" si="38"/>
        <v>-0.11970874514285745</v>
      </c>
      <c r="O90" s="34">
        <f t="shared" si="39"/>
        <v>-0.13773467425232822</v>
      </c>
      <c r="P90" s="16">
        <f t="shared" si="40"/>
        <v>-8.0720514125570464E-2</v>
      </c>
      <c r="Q90" s="34">
        <f t="shared" si="41"/>
        <v>-2.6976225162522738E-4</v>
      </c>
      <c r="R90" s="16">
        <f t="shared" si="42"/>
        <v>-5.8187886365758223E-2</v>
      </c>
      <c r="S90" s="34">
        <f t="shared" si="43"/>
        <v>-0.30535913888702615</v>
      </c>
      <c r="T90" s="16">
        <f t="shared" si="44"/>
        <v>-7.4130991790009704E-2</v>
      </c>
      <c r="U90" s="34">
        <f t="shared" si="45"/>
        <v>9.5063477572124189E-2</v>
      </c>
      <c r="V90" s="16">
        <f t="shared" si="46"/>
        <v>-4.6017666864434092E-2</v>
      </c>
      <c r="W90" s="34">
        <f t="shared" si="47"/>
        <v>1.6738951511865441E-2</v>
      </c>
      <c r="X90" s="16">
        <v>3.4597105677021123E-2</v>
      </c>
      <c r="Y90" s="34">
        <v>4.5167667609720796E-2</v>
      </c>
      <c r="Z90" s="16">
        <v>-1.3843065814484357E-2</v>
      </c>
      <c r="AA90" s="34">
        <v>7.3097234597865324E-3</v>
      </c>
      <c r="AB90" s="16">
        <v>-3.1815571682094257E-2</v>
      </c>
      <c r="AC90" s="34">
        <v>-9.108876003161237E-3</v>
      </c>
      <c r="AD90" s="16">
        <v>3.5450404744906461E-2</v>
      </c>
      <c r="AE90" s="34">
        <v>-1.0348550539567958E-2</v>
      </c>
      <c r="AF90" s="16">
        <v>3.1761328447365234E-2</v>
      </c>
      <c r="AG90" s="34">
        <v>-0.10633459697483505</v>
      </c>
      <c r="AH90" s="16">
        <v>-5.9619498988606412E-2</v>
      </c>
      <c r="AI90" s="69">
        <v>0.10069772762047968</v>
      </c>
      <c r="AJ90" s="16">
        <v>1.79966964555347E-2</v>
      </c>
      <c r="AK90" s="16">
        <v>8.0361887880142646E-2</v>
      </c>
      <c r="AL90" s="105">
        <v>6.1388713557117391E-2</v>
      </c>
      <c r="AM90" s="16">
        <v>1.5267538822242077E-2</v>
      </c>
      <c r="AN90" s="105">
        <v>4.4004626517472945E-2</v>
      </c>
      <c r="AO90" s="56">
        <v>4.6524626704818495E-2</v>
      </c>
      <c r="AP90" s="105">
        <v>1.1034085304678198E-2</v>
      </c>
      <c r="AQ90" s="53"/>
    </row>
    <row r="91" spans="3:43" s="7" customFormat="1" ht="19" customHeight="1" x14ac:dyDescent="0.35">
      <c r="C91" s="127"/>
      <c r="E91" s="7" t="s">
        <v>5</v>
      </c>
      <c r="F91" s="11"/>
      <c r="G91" s="29"/>
      <c r="H91" s="18">
        <f t="shared" si="32"/>
        <v>-2.3145563154579052E-2</v>
      </c>
      <c r="I91" s="30">
        <f t="shared" si="33"/>
        <v>-2.0960418911518341E-2</v>
      </c>
      <c r="J91" s="18">
        <f t="shared" si="34"/>
        <v>0.10528349821658023</v>
      </c>
      <c r="K91" s="30">
        <f t="shared" si="35"/>
        <v>8.8841068203544538E-3</v>
      </c>
      <c r="L91" s="18">
        <f t="shared" si="36"/>
        <v>-8.3474295576781432E-2</v>
      </c>
      <c r="M91" s="30">
        <f t="shared" si="37"/>
        <v>-9.3842000979895812E-2</v>
      </c>
      <c r="N91" s="18">
        <f t="shared" si="38"/>
        <v>-8.5436336764322274E-2</v>
      </c>
      <c r="O91" s="30">
        <f t="shared" si="39"/>
        <v>-3.5096212534153848E-2</v>
      </c>
      <c r="P91" s="18">
        <f t="shared" si="40"/>
        <v>-0.22222266242728239</v>
      </c>
      <c r="Q91" s="30">
        <f t="shared" si="41"/>
        <v>-0.26855421522294842</v>
      </c>
      <c r="R91" s="18">
        <f t="shared" si="42"/>
        <v>-0.17666467217612514</v>
      </c>
      <c r="S91" s="30">
        <f t="shared" si="43"/>
        <v>-0.12135615461089788</v>
      </c>
      <c r="T91" s="18">
        <f t="shared" si="44"/>
        <v>-5.1612283482463273E-2</v>
      </c>
      <c r="U91" s="30">
        <f t="shared" si="45"/>
        <v>-0.1043367309790626</v>
      </c>
      <c r="V91" s="18">
        <f t="shared" si="46"/>
        <v>-1.440750787725309E-2</v>
      </c>
      <c r="W91" s="30">
        <f t="shared" si="47"/>
        <v>8.4456720964045884E-2</v>
      </c>
      <c r="X91" s="18">
        <v>7.7041046517031697E-2</v>
      </c>
      <c r="Y91" s="30">
        <v>9.6731893554357518E-2</v>
      </c>
      <c r="Z91" s="18">
        <v>-7.2869093540288254E-2</v>
      </c>
      <c r="AA91" s="30">
        <v>-6.7220940728861978E-2</v>
      </c>
      <c r="AB91" s="18">
        <v>5.2292198835904413E-2</v>
      </c>
      <c r="AC91" s="30">
        <v>1.9427473791786776E-2</v>
      </c>
      <c r="AD91" s="18">
        <v>-4.6616345232642464E-2</v>
      </c>
      <c r="AE91" s="30">
        <v>3.4667908172609341E-2</v>
      </c>
      <c r="AF91" s="18">
        <v>0.10350136691065925</v>
      </c>
      <c r="AG91" s="30">
        <v>-5.0537646066859843E-2</v>
      </c>
      <c r="AH91" s="18">
        <v>-4.567983844355139E-2</v>
      </c>
      <c r="AI91" s="70">
        <v>5.9884747848991893E-2</v>
      </c>
      <c r="AJ91" s="18">
        <v>7.5071307890675065E-2</v>
      </c>
      <c r="AK91" s="18">
        <v>9.3667700110505514E-2</v>
      </c>
      <c r="AL91" s="106">
        <v>-1.8457615280637829E-2</v>
      </c>
      <c r="AM91" s="18">
        <v>-6.200455001345706E-2</v>
      </c>
      <c r="AN91" s="106">
        <v>3.9256614770803777E-2</v>
      </c>
      <c r="AO91" s="53">
        <v>0.12683390152982188</v>
      </c>
      <c r="AP91" s="106">
        <v>6.2205590758631191E-2</v>
      </c>
      <c r="AQ91" s="53"/>
    </row>
    <row r="92" spans="3:43" s="7" customFormat="1" ht="19" customHeight="1" x14ac:dyDescent="0.35">
      <c r="C92" s="127"/>
      <c r="E92" s="9" t="s">
        <v>1</v>
      </c>
      <c r="F92" s="10"/>
      <c r="G92" s="32"/>
      <c r="H92" s="16">
        <f t="shared" si="32"/>
        <v>-7.2204803084366942E-3</v>
      </c>
      <c r="I92" s="34">
        <f t="shared" si="33"/>
        <v>-4.1374525691534214E-2</v>
      </c>
      <c r="J92" s="16">
        <f t="shared" si="34"/>
        <v>-0.11309978942960597</v>
      </c>
      <c r="K92" s="34">
        <f t="shared" si="35"/>
        <v>-9.4576261681480811E-2</v>
      </c>
      <c r="L92" s="16">
        <f t="shared" si="36"/>
        <v>-3.5248170774111354E-2</v>
      </c>
      <c r="M92" s="34">
        <f t="shared" si="37"/>
        <v>-1.603559370389207E-2</v>
      </c>
      <c r="N92" s="16">
        <f t="shared" si="38"/>
        <v>-7.3325161392876148E-2</v>
      </c>
      <c r="O92" s="34">
        <f t="shared" si="39"/>
        <v>-8.0282643414588795E-2</v>
      </c>
      <c r="P92" s="16">
        <f t="shared" si="40"/>
        <v>-0.11768230318859563</v>
      </c>
      <c r="Q92" s="34">
        <f t="shared" si="41"/>
        <v>-0.17190012337151195</v>
      </c>
      <c r="R92" s="16">
        <f t="shared" si="42"/>
        <v>-8.148578035186449E-2</v>
      </c>
      <c r="S92" s="34">
        <f t="shared" si="43"/>
        <v>3.3380208255035626E-2</v>
      </c>
      <c r="T92" s="16">
        <f t="shared" si="44"/>
        <v>8.0390791919314752E-2</v>
      </c>
      <c r="U92" s="34">
        <f t="shared" si="45"/>
        <v>1.2947348459467767E-2</v>
      </c>
      <c r="V92" s="16">
        <f t="shared" si="46"/>
        <v>-6.5757141294715549E-3</v>
      </c>
      <c r="W92" s="34">
        <f t="shared" si="47"/>
        <v>2.4609359342872228E-2</v>
      </c>
      <c r="X92" s="16">
        <v>-9.7670711164673518E-3</v>
      </c>
      <c r="Y92" s="34">
        <v>-4.0793660084827987E-3</v>
      </c>
      <c r="Z92" s="16">
        <v>8.1443858057677732E-2</v>
      </c>
      <c r="AA92" s="34">
        <v>6.784274767799725E-2</v>
      </c>
      <c r="AB92" s="16">
        <v>-2.1871722191209919E-2</v>
      </c>
      <c r="AC92" s="34">
        <v>1.1292404950889345E-2</v>
      </c>
      <c r="AD92" s="16">
        <v>5.7524553059956851E-2</v>
      </c>
      <c r="AE92" s="34">
        <v>4.5498366876672192E-2</v>
      </c>
      <c r="AF92" s="16">
        <v>8.8420844846563984E-3</v>
      </c>
      <c r="AG92" s="34">
        <v>-5.2977964521490062E-2</v>
      </c>
      <c r="AH92" s="16">
        <v>-1.1047801618595754E-2</v>
      </c>
      <c r="AI92" s="69">
        <v>9.7889147944508981E-2</v>
      </c>
      <c r="AJ92" s="16">
        <v>0.10652084272119766</v>
      </c>
      <c r="AK92" s="16">
        <v>5.6886357203281168E-2</v>
      </c>
      <c r="AL92" s="105">
        <v>8.0602692831954315E-2</v>
      </c>
      <c r="AM92" s="16">
        <v>9.0682538096631404E-2</v>
      </c>
      <c r="AN92" s="105">
        <v>3.3581821018855429E-2</v>
      </c>
      <c r="AO92" s="56">
        <v>3.2020827172897892E-2</v>
      </c>
      <c r="AP92" s="105">
        <v>0.10937259195327376</v>
      </c>
      <c r="AQ92" s="53"/>
    </row>
    <row r="93" spans="3:43" s="7" customFormat="1" ht="19" hidden="1" customHeight="1" x14ac:dyDescent="0.35">
      <c r="C93" s="127"/>
      <c r="E93" s="9"/>
      <c r="F93" s="10"/>
      <c r="G93" s="32"/>
      <c r="H93" s="16"/>
      <c r="I93" s="34"/>
      <c r="J93" s="16"/>
      <c r="K93" s="34"/>
      <c r="L93" s="16"/>
      <c r="M93" s="34"/>
      <c r="N93" s="16"/>
      <c r="O93" s="34"/>
      <c r="P93" s="16"/>
      <c r="Q93" s="34"/>
      <c r="R93" s="16"/>
      <c r="S93" s="34"/>
      <c r="T93" s="16"/>
      <c r="U93" s="34"/>
      <c r="V93" s="16"/>
      <c r="W93" s="34"/>
      <c r="X93" s="16"/>
      <c r="Y93" s="34"/>
      <c r="Z93" s="16"/>
      <c r="AA93" s="34"/>
      <c r="AB93" s="16"/>
      <c r="AC93" s="34"/>
      <c r="AD93" s="16"/>
      <c r="AE93" s="34"/>
      <c r="AF93" s="16"/>
      <c r="AG93" s="34"/>
      <c r="AH93" s="16"/>
      <c r="AI93" s="69"/>
      <c r="AJ93" s="16"/>
      <c r="AK93" s="16"/>
      <c r="AL93" s="105"/>
      <c r="AM93" s="16"/>
      <c r="AN93" s="105"/>
      <c r="AO93" s="56"/>
      <c r="AP93" s="105"/>
      <c r="AQ93" s="53"/>
    </row>
    <row r="94" spans="3:43" s="7" customFormat="1" ht="19" customHeight="1" x14ac:dyDescent="0.35">
      <c r="C94" s="127"/>
      <c r="E94" s="7" t="s">
        <v>2</v>
      </c>
      <c r="F94" s="11"/>
      <c r="G94" s="29"/>
      <c r="H94" s="18">
        <f t="shared" ref="H94:Q101" si="48">+H71/F71-1</f>
        <v>0.28604220879361009</v>
      </c>
      <c r="I94" s="30">
        <f t="shared" si="48"/>
        <v>5.2474575913751931E-2</v>
      </c>
      <c r="J94" s="18">
        <f t="shared" si="48"/>
        <v>-0.14767511207885564</v>
      </c>
      <c r="K94" s="30">
        <f t="shared" si="48"/>
        <v>-0.14902096610865934</v>
      </c>
      <c r="L94" s="18">
        <f t="shared" si="48"/>
        <v>-7.1322408679606708E-2</v>
      </c>
      <c r="M94" s="30">
        <f t="shared" si="48"/>
        <v>-3.4954810418624804E-2</v>
      </c>
      <c r="N94" s="18">
        <f t="shared" si="48"/>
        <v>-4.5346539569369959E-2</v>
      </c>
      <c r="O94" s="30">
        <f t="shared" si="48"/>
        <v>-9.6699750545533703E-2</v>
      </c>
      <c r="P94" s="18">
        <f t="shared" si="48"/>
        <v>-0.13677856972848512</v>
      </c>
      <c r="Q94" s="30">
        <f t="shared" si="48"/>
        <v>-2.1621501351901662E-2</v>
      </c>
      <c r="R94" s="18">
        <f t="shared" ref="R94:AA101" si="49">+R71/P71-1</f>
        <v>-2.4135350692600865E-2</v>
      </c>
      <c r="S94" s="30">
        <f t="shared" si="49"/>
        <v>-9.3655649057800661E-2</v>
      </c>
      <c r="T94" s="18">
        <f t="shared" si="49"/>
        <v>-2.9696617701993833E-2</v>
      </c>
      <c r="U94" s="30">
        <f t="shared" si="49"/>
        <v>3.4924574847073897E-2</v>
      </c>
      <c r="V94" s="18">
        <f t="shared" si="49"/>
        <v>3.4502540532597603E-2</v>
      </c>
      <c r="W94" s="30">
        <f t="shared" si="49"/>
        <v>4.8143798807662064E-2</v>
      </c>
      <c r="X94" s="18">
        <v>3.8632161452668345E-2</v>
      </c>
      <c r="Y94" s="30">
        <v>8.7452388935338465E-3</v>
      </c>
      <c r="Z94" s="18">
        <v>-3.9426677069884786E-3</v>
      </c>
      <c r="AA94" s="30">
        <v>2.1433278252659616E-2</v>
      </c>
      <c r="AB94" s="18">
        <v>2.6634472485626448E-2</v>
      </c>
      <c r="AC94" s="30">
        <v>3.8572389058025847E-2</v>
      </c>
      <c r="AD94" s="18">
        <v>3.5819427144630822E-2</v>
      </c>
      <c r="AE94" s="30">
        <v>1.1629340490812989E-2</v>
      </c>
      <c r="AF94" s="18">
        <v>-5.7789220932686902E-3</v>
      </c>
      <c r="AG94" s="30">
        <v>1.9463029603401516E-3</v>
      </c>
      <c r="AH94" s="18">
        <v>2.5438245094417278E-2</v>
      </c>
      <c r="AI94" s="70">
        <v>9.9835595264185839E-2</v>
      </c>
      <c r="AJ94" s="18">
        <v>0.13593663532330402</v>
      </c>
      <c r="AK94" s="18">
        <v>6.242470343009443E-2</v>
      </c>
      <c r="AL94" s="106">
        <v>5.1994297805711742E-2</v>
      </c>
      <c r="AM94" s="18">
        <v>8.0573506380645199E-2</v>
      </c>
      <c r="AN94" s="106">
        <v>8.0217716515165849E-2</v>
      </c>
      <c r="AO94" s="53">
        <v>7.7377419892737276E-2</v>
      </c>
      <c r="AP94" s="106">
        <v>9.2848905993615505E-2</v>
      </c>
      <c r="AQ94" s="53"/>
    </row>
    <row r="95" spans="3:43" s="7" customFormat="1" ht="19" customHeight="1" x14ac:dyDescent="0.35">
      <c r="C95" s="127"/>
      <c r="E95" s="9" t="s">
        <v>13</v>
      </c>
      <c r="F95" s="10"/>
      <c r="G95" s="32"/>
      <c r="H95" s="16">
        <f t="shared" si="48"/>
        <v>-1.4394149950072599E-2</v>
      </c>
      <c r="I95" s="34">
        <f t="shared" si="48"/>
        <v>0.52755957400835896</v>
      </c>
      <c r="J95" s="16">
        <f t="shared" si="48"/>
        <v>0.18783676298387353</v>
      </c>
      <c r="K95" s="34">
        <f t="shared" si="48"/>
        <v>-4.3841817299550834E-2</v>
      </c>
      <c r="L95" s="16">
        <f t="shared" si="48"/>
        <v>1.942573797305136E-2</v>
      </c>
      <c r="M95" s="34">
        <f t="shared" si="48"/>
        <v>-0.19675117987383173</v>
      </c>
      <c r="N95" s="16">
        <f t="shared" si="48"/>
        <v>-3.1841203368518922E-2</v>
      </c>
      <c r="O95" s="34">
        <f t="shared" si="48"/>
        <v>6.0977888565183491E-4</v>
      </c>
      <c r="P95" s="16">
        <f t="shared" si="48"/>
        <v>-0.13707396220169443</v>
      </c>
      <c r="Q95" s="34">
        <f t="shared" si="48"/>
        <v>-8.4499095607789787E-2</v>
      </c>
      <c r="R95" s="16">
        <f t="shared" si="49"/>
        <v>-0.16121559038041955</v>
      </c>
      <c r="S95" s="34">
        <f t="shared" si="49"/>
        <v>-0.15387821048371508</v>
      </c>
      <c r="T95" s="16">
        <f t="shared" si="49"/>
        <v>-0.10783087618095588</v>
      </c>
      <c r="U95" s="34">
        <f t="shared" si="49"/>
        <v>-0.15718994461989011</v>
      </c>
      <c r="V95" s="16">
        <f t="shared" si="49"/>
        <v>-0.10721016875284528</v>
      </c>
      <c r="W95" s="34">
        <f t="shared" si="49"/>
        <v>0.21161364229722945</v>
      </c>
      <c r="X95" s="16">
        <v>0.47055818436740871</v>
      </c>
      <c r="Y95" s="34">
        <v>-9.991709404560889E-2</v>
      </c>
      <c r="Z95" s="16">
        <v>-0.25448655459648828</v>
      </c>
      <c r="AA95" s="34">
        <v>0.44806569219520909</v>
      </c>
      <c r="AB95" s="16">
        <v>0.30032167415649691</v>
      </c>
      <c r="AC95" s="34">
        <v>-0.31000203945165261</v>
      </c>
      <c r="AD95" s="16">
        <v>-0.22775977202489395</v>
      </c>
      <c r="AE95" s="34">
        <v>3.596224843757434E-2</v>
      </c>
      <c r="AF95" s="16">
        <v>7.122119356219625E-2</v>
      </c>
      <c r="AG95" s="34">
        <v>-1.8084197220200049E-2</v>
      </c>
      <c r="AH95" s="16">
        <v>-0.31922803565566671</v>
      </c>
      <c r="AI95" s="69">
        <v>-7.2655977724032095E-3</v>
      </c>
      <c r="AJ95" s="16">
        <v>0.34171980574085148</v>
      </c>
      <c r="AK95" s="16">
        <v>5.2696433144796551E-3</v>
      </c>
      <c r="AL95" s="105">
        <v>0.12043818091038738</v>
      </c>
      <c r="AM95" s="16">
        <v>5.5079389800305245E-2</v>
      </c>
      <c r="AN95" s="105">
        <v>3.8259415407878583E-2</v>
      </c>
      <c r="AO95" s="56">
        <v>6.4702099254484446E-2</v>
      </c>
      <c r="AP95" s="105">
        <v>-3.4707614696678601E-2</v>
      </c>
      <c r="AQ95" s="53"/>
    </row>
    <row r="96" spans="3:43" s="7" customFormat="1" ht="19" customHeight="1" x14ac:dyDescent="0.35">
      <c r="C96" s="127"/>
      <c r="E96" s="7" t="s">
        <v>6</v>
      </c>
      <c r="F96" s="11"/>
      <c r="G96" s="29"/>
      <c r="H96" s="18">
        <f t="shared" si="48"/>
        <v>-9.0355026926862925E-2</v>
      </c>
      <c r="I96" s="30">
        <f t="shared" si="48"/>
        <v>3.0187781800734115E-2</v>
      </c>
      <c r="J96" s="18">
        <f t="shared" si="48"/>
        <v>2.3125723262125586E-2</v>
      </c>
      <c r="K96" s="30">
        <f t="shared" si="48"/>
        <v>-3.7337400376926788E-2</v>
      </c>
      <c r="L96" s="18">
        <f t="shared" si="48"/>
        <v>-3.9158097604898856E-3</v>
      </c>
      <c r="M96" s="30">
        <f t="shared" si="48"/>
        <v>-0.106506367197996</v>
      </c>
      <c r="N96" s="18">
        <f t="shared" si="48"/>
        <v>-0.22058569557841345</v>
      </c>
      <c r="O96" s="30">
        <f t="shared" si="48"/>
        <v>0.10421958154117705</v>
      </c>
      <c r="P96" s="18">
        <f t="shared" si="48"/>
        <v>0.15831003936594468</v>
      </c>
      <c r="Q96" s="30">
        <f t="shared" si="48"/>
        <v>-0.10975021812714703</v>
      </c>
      <c r="R96" s="18">
        <f t="shared" si="49"/>
        <v>-9.7836307346249374E-2</v>
      </c>
      <c r="S96" s="30">
        <f t="shared" si="49"/>
        <v>-8.6463290645288904E-3</v>
      </c>
      <c r="T96" s="18">
        <f t="shared" si="49"/>
        <v>-0.11903552437824216</v>
      </c>
      <c r="U96" s="30">
        <f t="shared" si="49"/>
        <v>-0.11947455025893294</v>
      </c>
      <c r="V96" s="18">
        <f t="shared" si="49"/>
        <v>-4.8903168081146586E-2</v>
      </c>
      <c r="W96" s="30">
        <f t="shared" si="49"/>
        <v>-0.123547914827141</v>
      </c>
      <c r="X96" s="18">
        <v>8.9009430504816134E-3</v>
      </c>
      <c r="Y96" s="30">
        <v>-0.11596358190307776</v>
      </c>
      <c r="Z96" s="18">
        <v>9.1168999438099974E-2</v>
      </c>
      <c r="AA96" s="30">
        <v>0.16466737225074102</v>
      </c>
      <c r="AB96" s="18">
        <v>-0.11781582613608566</v>
      </c>
      <c r="AC96" s="30">
        <v>2.3231751835310011E-2</v>
      </c>
      <c r="AD96" s="18">
        <v>7.5434699612900724E-2</v>
      </c>
      <c r="AE96" s="30">
        <v>-7.269050876191907E-2</v>
      </c>
      <c r="AF96" s="18">
        <v>-5.9221921702807601E-2</v>
      </c>
      <c r="AG96" s="30">
        <v>1.0367217457186939E-2</v>
      </c>
      <c r="AH96" s="18">
        <v>6.1347184870588656E-2</v>
      </c>
      <c r="AI96" s="70">
        <v>6.5246350333711511E-2</v>
      </c>
      <c r="AJ96" s="18">
        <v>9.5273295116979018E-2</v>
      </c>
      <c r="AK96" s="18">
        <v>3.4431104360320264E-2</v>
      </c>
      <c r="AL96" s="106">
        <v>9.7544413828882792E-3</v>
      </c>
      <c r="AM96" s="18">
        <v>0.12653337149124733</v>
      </c>
      <c r="AN96" s="106">
        <v>5.4598623550116798E-2</v>
      </c>
      <c r="AO96" s="53">
        <v>4.9693874046089714E-2</v>
      </c>
      <c r="AP96" s="106">
        <v>6.3739185097637652E-3</v>
      </c>
      <c r="AQ96" s="53"/>
    </row>
    <row r="97" spans="3:43" s="7" customFormat="1" ht="19" customHeight="1" x14ac:dyDescent="0.35">
      <c r="C97" s="127"/>
      <c r="E97" s="9" t="s">
        <v>84</v>
      </c>
      <c r="F97" s="10"/>
      <c r="G97" s="32"/>
      <c r="H97" s="16">
        <f t="shared" si="48"/>
        <v>5.9605696560162791E-2</v>
      </c>
      <c r="I97" s="34">
        <f t="shared" si="48"/>
        <v>-7.7650922641951947E-2</v>
      </c>
      <c r="J97" s="16">
        <f t="shared" si="48"/>
        <v>-0.20249779285900493</v>
      </c>
      <c r="K97" s="34">
        <f t="shared" si="48"/>
        <v>-5.5659014849804511E-2</v>
      </c>
      <c r="L97" s="16">
        <f t="shared" si="48"/>
        <v>2.000235619925772E-2</v>
      </c>
      <c r="M97" s="34">
        <f t="shared" si="48"/>
        <v>1.5261158211699044E-3</v>
      </c>
      <c r="N97" s="16">
        <f t="shared" si="48"/>
        <v>-3.9136771024551487E-2</v>
      </c>
      <c r="O97" s="34">
        <f t="shared" si="48"/>
        <v>-0.1834649361958669</v>
      </c>
      <c r="P97" s="16">
        <f t="shared" si="48"/>
        <v>-0.12141458121268767</v>
      </c>
      <c r="Q97" s="34">
        <f t="shared" si="48"/>
        <v>-8.9220649855272782E-2</v>
      </c>
      <c r="R97" s="16">
        <f t="shared" si="49"/>
        <v>-8.3311695782906314E-2</v>
      </c>
      <c r="S97" s="34">
        <f t="shared" si="49"/>
        <v>-3.0676753058140105E-2</v>
      </c>
      <c r="T97" s="16">
        <f t="shared" si="49"/>
        <v>1.2031618895034679E-2</v>
      </c>
      <c r="U97" s="34">
        <f t="shared" si="49"/>
        <v>3.6598010075707066E-2</v>
      </c>
      <c r="V97" s="16">
        <f t="shared" si="49"/>
        <v>1.7748412644717604E-2</v>
      </c>
      <c r="W97" s="34">
        <f t="shared" si="49"/>
        <v>6.8170158171673823E-2</v>
      </c>
      <c r="X97" s="16">
        <v>-1.013698591062473E-2</v>
      </c>
      <c r="Y97" s="34">
        <v>-2.094117293892539E-2</v>
      </c>
      <c r="Z97" s="16">
        <v>6.7701997389520097E-2</v>
      </c>
      <c r="AA97" s="34">
        <v>8.3969628355184955E-2</v>
      </c>
      <c r="AB97" s="16">
        <v>0.12844571449297071</v>
      </c>
      <c r="AC97" s="34">
        <v>0.11499573266386709</v>
      </c>
      <c r="AD97" s="16">
        <v>8.0648546642483998E-2</v>
      </c>
      <c r="AE97" s="34">
        <v>4.6811282785076846E-2</v>
      </c>
      <c r="AF97" s="16">
        <v>-4.3257140009337336E-3</v>
      </c>
      <c r="AG97" s="34">
        <v>-2.1651378981047187E-2</v>
      </c>
      <c r="AH97" s="16">
        <v>5.7625189885612604E-2</v>
      </c>
      <c r="AI97" s="69">
        <v>0.1376458877581781</v>
      </c>
      <c r="AJ97" s="16">
        <v>0.17257812906525372</v>
      </c>
      <c r="AK97" s="16">
        <v>0.16928679775488531</v>
      </c>
      <c r="AL97" s="105">
        <v>7.182537990577198E-2</v>
      </c>
      <c r="AM97" s="16">
        <v>5.5197893151143429E-2</v>
      </c>
      <c r="AN97" s="105">
        <v>3.7732717490480239E-2</v>
      </c>
      <c r="AO97" s="56">
        <v>6.8584924348100929E-2</v>
      </c>
      <c r="AP97" s="105">
        <v>0.17127059442945858</v>
      </c>
      <c r="AQ97" s="53"/>
    </row>
    <row r="98" spans="3:43" s="7" customFormat="1" ht="19" customHeight="1" x14ac:dyDescent="0.35">
      <c r="C98" s="127"/>
      <c r="E98" s="7" t="s">
        <v>4</v>
      </c>
      <c r="F98" s="11"/>
      <c r="G98" s="29"/>
      <c r="H98" s="18">
        <f t="shared" si="48"/>
        <v>0.16522403653765516</v>
      </c>
      <c r="I98" s="30">
        <f t="shared" si="48"/>
        <v>1.8004759337250542E-2</v>
      </c>
      <c r="J98" s="18">
        <f t="shared" si="48"/>
        <v>-6.0756326384159842E-2</v>
      </c>
      <c r="K98" s="30">
        <f t="shared" si="48"/>
        <v>-6.2280038042639374E-2</v>
      </c>
      <c r="L98" s="18">
        <f t="shared" si="48"/>
        <v>-0.10909664874125202</v>
      </c>
      <c r="M98" s="30">
        <f t="shared" si="48"/>
        <v>-0.2753562172632309</v>
      </c>
      <c r="N98" s="18">
        <f t="shared" si="48"/>
        <v>-0.22833038622267077</v>
      </c>
      <c r="O98" s="30">
        <f t="shared" si="48"/>
        <v>-5.365269087488389E-2</v>
      </c>
      <c r="P98" s="18">
        <f t="shared" si="48"/>
        <v>-0.10479150679645566</v>
      </c>
      <c r="Q98" s="30">
        <f t="shared" si="48"/>
        <v>-0.17030467284441153</v>
      </c>
      <c r="R98" s="18">
        <f t="shared" si="49"/>
        <v>-0.12982898346635796</v>
      </c>
      <c r="S98" s="30">
        <f t="shared" si="49"/>
        <v>1.9373853146918973E-2</v>
      </c>
      <c r="T98" s="18">
        <f t="shared" si="49"/>
        <v>1.4600373110857268E-2</v>
      </c>
      <c r="U98" s="30">
        <f t="shared" si="49"/>
        <v>-6.1013509796244425E-2</v>
      </c>
      <c r="V98" s="18">
        <f t="shared" si="49"/>
        <v>-5.2439860078552947E-2</v>
      </c>
      <c r="W98" s="30">
        <f t="shared" si="49"/>
        <v>5.3721882078014094E-2</v>
      </c>
      <c r="X98" s="18">
        <v>4.0802922989818136E-2</v>
      </c>
      <c r="Y98" s="30">
        <v>-7.4989106741746636E-2</v>
      </c>
      <c r="Z98" s="18">
        <v>-7.2280724050943657E-2</v>
      </c>
      <c r="AA98" s="30">
        <v>3.7836449010571371E-2</v>
      </c>
      <c r="AB98" s="18">
        <v>1.5471287712198745E-2</v>
      </c>
      <c r="AC98" s="30">
        <v>-8.484704363979767E-2</v>
      </c>
      <c r="AD98" s="18">
        <v>5.8421747748527153E-3</v>
      </c>
      <c r="AE98" s="30">
        <v>-4.1989728394732362E-3</v>
      </c>
      <c r="AF98" s="18">
        <v>-4.2405791137485216E-2</v>
      </c>
      <c r="AG98" s="30">
        <v>-3.2722451629547789E-2</v>
      </c>
      <c r="AH98" s="18">
        <v>-7.8440495762499896E-2</v>
      </c>
      <c r="AI98" s="70">
        <v>5.7039183702410678E-2</v>
      </c>
      <c r="AJ98" s="18">
        <v>0.18748907408230298</v>
      </c>
      <c r="AK98" s="18">
        <v>0.15089601575995149</v>
      </c>
      <c r="AL98" s="106">
        <v>0.10273192848218504</v>
      </c>
      <c r="AM98" s="18">
        <v>4.1669686210761725E-2</v>
      </c>
      <c r="AN98" s="106">
        <v>7.529003019689795E-2</v>
      </c>
      <c r="AO98" s="53">
        <v>8.8026563648063716E-2</v>
      </c>
      <c r="AP98" s="106">
        <v>0.1224440003565137</v>
      </c>
      <c r="AQ98" s="53"/>
    </row>
    <row r="99" spans="3:43" s="7" customFormat="1" ht="19" customHeight="1" x14ac:dyDescent="0.35">
      <c r="C99" s="127"/>
      <c r="E99" s="9" t="s">
        <v>11</v>
      </c>
      <c r="F99" s="10"/>
      <c r="G99" s="32"/>
      <c r="H99" s="16">
        <f t="shared" si="48"/>
        <v>0.10301928495910939</v>
      </c>
      <c r="I99" s="34">
        <f t="shared" si="48"/>
        <v>-0.12704102204357381</v>
      </c>
      <c r="J99" s="16">
        <f t="shared" si="48"/>
        <v>-8.5616080473793987E-2</v>
      </c>
      <c r="K99" s="34">
        <f t="shared" si="48"/>
        <v>2.4233810457872096E-2</v>
      </c>
      <c r="L99" s="16">
        <f t="shared" si="48"/>
        <v>-0.11947283349013915</v>
      </c>
      <c r="M99" s="34">
        <f t="shared" si="48"/>
        <v>-0.27616411856422962</v>
      </c>
      <c r="N99" s="16">
        <f t="shared" si="48"/>
        <v>-0.10319064055616012</v>
      </c>
      <c r="O99" s="34">
        <f t="shared" si="48"/>
        <v>0.22371892741832111</v>
      </c>
      <c r="P99" s="16">
        <f t="shared" si="48"/>
        <v>-5.4385171288308332E-2</v>
      </c>
      <c r="Q99" s="34">
        <f t="shared" si="48"/>
        <v>3.0894813295469836E-2</v>
      </c>
      <c r="R99" s="16">
        <f t="shared" si="49"/>
        <v>0.1659457822665007</v>
      </c>
      <c r="S99" s="34">
        <f t="shared" si="49"/>
        <v>-6.1400053854314685E-3</v>
      </c>
      <c r="T99" s="16">
        <f t="shared" si="49"/>
        <v>-0.14522400099517929</v>
      </c>
      <c r="U99" s="34">
        <f t="shared" si="49"/>
        <v>-3.9716794863975391E-2</v>
      </c>
      <c r="V99" s="16">
        <f t="shared" si="49"/>
        <v>-0.17275090226048284</v>
      </c>
      <c r="W99" s="34">
        <f t="shared" si="49"/>
        <v>-0.11043819964755375</v>
      </c>
      <c r="X99" s="16">
        <v>7.8773013663590685E-2</v>
      </c>
      <c r="Y99" s="34">
        <v>-5.8513791192658759E-2</v>
      </c>
      <c r="Z99" s="16">
        <v>0.1861739994818854</v>
      </c>
      <c r="AA99" s="34">
        <v>-3.2541464396682152E-2</v>
      </c>
      <c r="AB99" s="16">
        <v>-5.9315329267670691E-2</v>
      </c>
      <c r="AC99" s="34">
        <v>0.15736956861967943</v>
      </c>
      <c r="AD99" s="16">
        <v>-9.4294926870630458E-2</v>
      </c>
      <c r="AE99" s="34">
        <v>-8.2440835681066749E-2</v>
      </c>
      <c r="AF99" s="16">
        <v>8.1866792383038955E-2</v>
      </c>
      <c r="AG99" s="34">
        <v>-6.2999785117788698E-2</v>
      </c>
      <c r="AH99" s="16">
        <v>6.7682904468924665E-2</v>
      </c>
      <c r="AI99" s="69">
        <v>6.5359848341024041E-2</v>
      </c>
      <c r="AJ99" s="16">
        <v>4.6341789565752523E-2</v>
      </c>
      <c r="AK99" s="16">
        <v>9.0559395775735574E-4</v>
      </c>
      <c r="AL99" s="105">
        <v>-3.6775716971890082E-2</v>
      </c>
      <c r="AM99" s="16">
        <v>0.24936358513607804</v>
      </c>
      <c r="AN99" s="105">
        <v>4.8655187346894779E-2</v>
      </c>
      <c r="AO99" s="56">
        <v>-7.3400738790864395E-2</v>
      </c>
      <c r="AP99" s="105">
        <v>6.5213133366516907E-2</v>
      </c>
      <c r="AQ99" s="53"/>
    </row>
    <row r="100" spans="3:43" s="7" customFormat="1" ht="19" customHeight="1" x14ac:dyDescent="0.35">
      <c r="C100" s="127"/>
      <c r="E100" s="7" t="s">
        <v>8</v>
      </c>
      <c r="F100" s="11"/>
      <c r="G100" s="29"/>
      <c r="H100" s="18">
        <f t="shared" si="48"/>
        <v>0.10669977140978393</v>
      </c>
      <c r="I100" s="30">
        <f t="shared" si="48"/>
        <v>-0.17451642941351586</v>
      </c>
      <c r="J100" s="18">
        <f t="shared" si="48"/>
        <v>-0.32969724372673082</v>
      </c>
      <c r="K100" s="30">
        <f t="shared" si="48"/>
        <v>-0.16289091734318217</v>
      </c>
      <c r="L100" s="18">
        <f t="shared" si="48"/>
        <v>-0.1286061324582547</v>
      </c>
      <c r="M100" s="30">
        <f t="shared" si="48"/>
        <v>0.27576274233710651</v>
      </c>
      <c r="N100" s="18">
        <f t="shared" si="48"/>
        <v>0.15867593841096483</v>
      </c>
      <c r="O100" s="30">
        <f t="shared" si="48"/>
        <v>-0.10649033719285306</v>
      </c>
      <c r="P100" s="18">
        <f t="shared" si="48"/>
        <v>5.2603383915934332E-2</v>
      </c>
      <c r="Q100" s="30">
        <f t="shared" si="48"/>
        <v>1.176186583955019E-2</v>
      </c>
      <c r="R100" s="18">
        <f t="shared" si="49"/>
        <v>-0.26343852278204072</v>
      </c>
      <c r="S100" s="30">
        <f t="shared" si="49"/>
        <v>-5.2329228013750062E-2</v>
      </c>
      <c r="T100" s="18">
        <f t="shared" si="49"/>
        <v>6.807346246474677E-2</v>
      </c>
      <c r="U100" s="30">
        <f t="shared" si="49"/>
        <v>-0.17863908842567333</v>
      </c>
      <c r="V100" s="18">
        <f t="shared" si="49"/>
        <v>-1.4257624680558134E-2</v>
      </c>
      <c r="W100" s="30">
        <f t="shared" si="49"/>
        <v>8.0129556859567463E-2</v>
      </c>
      <c r="X100" s="18">
        <v>-5.2909762419480977E-2</v>
      </c>
      <c r="Y100" s="30">
        <v>-7.9743434684264924E-2</v>
      </c>
      <c r="Z100" s="18">
        <v>9.2339275195754134E-3</v>
      </c>
      <c r="AA100" s="30">
        <v>8.8534095020368131E-2</v>
      </c>
      <c r="AB100" s="18">
        <v>9.0679986426456693E-2</v>
      </c>
      <c r="AC100" s="30">
        <v>8.2164869802932028E-3</v>
      </c>
      <c r="AD100" s="18">
        <v>-5.7125304341468675E-2</v>
      </c>
      <c r="AE100" s="30">
        <v>-8.2281654437979967E-2</v>
      </c>
      <c r="AF100" s="18">
        <v>9.484735677749212E-2</v>
      </c>
      <c r="AG100" s="30">
        <v>5.6177501355632264E-2</v>
      </c>
      <c r="AH100" s="18">
        <v>1.7809971136698355E-2</v>
      </c>
      <c r="AI100" s="70">
        <v>8.6529339589917154E-2</v>
      </c>
      <c r="AJ100" s="18">
        <v>5.945915134385249E-2</v>
      </c>
      <c r="AK100" s="18">
        <v>0.13850558638819943</v>
      </c>
      <c r="AL100" s="106">
        <v>5.4034679277769948E-2</v>
      </c>
      <c r="AM100" s="18">
        <v>-0.10410005750287643</v>
      </c>
      <c r="AN100" s="106">
        <v>2.4757554203165943E-2</v>
      </c>
      <c r="AO100" s="53">
        <v>0.15962775819818242</v>
      </c>
      <c r="AP100" s="106">
        <v>3.4242127272847034E-2</v>
      </c>
      <c r="AQ100" s="53"/>
    </row>
    <row r="101" spans="3:43" s="7" customFormat="1" ht="19" customHeight="1" x14ac:dyDescent="0.35">
      <c r="C101" s="127"/>
      <c r="E101" s="9" t="s">
        <v>14</v>
      </c>
      <c r="F101" s="10"/>
      <c r="G101" s="32"/>
      <c r="H101" s="16">
        <f t="shared" si="48"/>
        <v>-0.12999844052170695</v>
      </c>
      <c r="I101" s="34">
        <f t="shared" si="48"/>
        <v>2.4680110994851359</v>
      </c>
      <c r="J101" s="16">
        <f t="shared" si="48"/>
        <v>0.85110875517490259</v>
      </c>
      <c r="K101" s="34">
        <f t="shared" si="48"/>
        <v>-0.43440092627459881</v>
      </c>
      <c r="L101" s="16">
        <f t="shared" si="48"/>
        <v>-0.16699572911794269</v>
      </c>
      <c r="M101" s="34">
        <f t="shared" si="48"/>
        <v>-0.30202441952447523</v>
      </c>
      <c r="N101" s="16">
        <f t="shared" si="48"/>
        <v>-0.36286327457002554</v>
      </c>
      <c r="O101" s="34">
        <f t="shared" si="48"/>
        <v>-0.12499604595406211</v>
      </c>
      <c r="P101" s="16">
        <f t="shared" si="48"/>
        <v>-0.20528059931851794</v>
      </c>
      <c r="Q101" s="34">
        <f t="shared" si="48"/>
        <v>-0.17452094041692801</v>
      </c>
      <c r="R101" s="16">
        <f t="shared" si="49"/>
        <v>-0.10258613999948474</v>
      </c>
      <c r="S101" s="34">
        <f t="shared" si="49"/>
        <v>-0.16033296870867475</v>
      </c>
      <c r="T101" s="16">
        <f t="shared" si="49"/>
        <v>-5.8977885077476255E-2</v>
      </c>
      <c r="U101" s="34">
        <f t="shared" si="49"/>
        <v>0.13914868717245943</v>
      </c>
      <c r="V101" s="16">
        <f t="shared" si="49"/>
        <v>-7.5995335475931181E-2</v>
      </c>
      <c r="W101" s="34">
        <f t="shared" si="49"/>
        <v>-0.16170597770283068</v>
      </c>
      <c r="X101" s="16">
        <v>2.8847799476636071E-2</v>
      </c>
      <c r="Y101" s="34">
        <v>-8.7757652781771167E-2</v>
      </c>
      <c r="Z101" s="16">
        <v>5.4157292818431513E-2</v>
      </c>
      <c r="AA101" s="34">
        <v>-7.0204044258141196E-2</v>
      </c>
      <c r="AB101" s="16">
        <v>-1.0931466044665217E-2</v>
      </c>
      <c r="AC101" s="34">
        <v>-2.3018819057930129E-2</v>
      </c>
      <c r="AD101" s="16">
        <v>-0.12967568069326674</v>
      </c>
      <c r="AE101" s="34">
        <v>0.1545361476166689</v>
      </c>
      <c r="AF101" s="16">
        <v>0.25444095994792404</v>
      </c>
      <c r="AG101" s="34">
        <v>-4.7470382606911499E-2</v>
      </c>
      <c r="AH101" s="16">
        <v>-0.16626822620582149</v>
      </c>
      <c r="AI101" s="69">
        <v>5.3178825524534235E-2</v>
      </c>
      <c r="AJ101" s="16">
        <v>4.1122674178104335E-2</v>
      </c>
      <c r="AK101" s="16">
        <v>7.7893847236756519E-2</v>
      </c>
      <c r="AL101" s="105">
        <v>4.1172863378223568E-2</v>
      </c>
      <c r="AM101" s="16">
        <v>5.8788674948526687E-2</v>
      </c>
      <c r="AN101" s="105">
        <v>0.1309530882247385</v>
      </c>
      <c r="AO101" s="56">
        <v>2.2758896084988045E-2</v>
      </c>
      <c r="AP101" s="105">
        <v>0.16256515962355</v>
      </c>
      <c r="AQ101" s="53"/>
    </row>
    <row r="102" spans="3:43" s="7" customFormat="1" ht="10.5" customHeight="1" thickBot="1" x14ac:dyDescent="0.4">
      <c r="C102" s="127"/>
      <c r="F102" s="11"/>
      <c r="G102" s="29"/>
      <c r="H102" s="11"/>
      <c r="I102" s="29"/>
      <c r="J102" s="11"/>
      <c r="K102" s="29"/>
      <c r="L102" s="11"/>
      <c r="M102" s="29"/>
      <c r="N102" s="11"/>
      <c r="O102" s="29"/>
      <c r="P102" s="11"/>
      <c r="Q102" s="29"/>
      <c r="R102" s="11"/>
      <c r="S102" s="29"/>
      <c r="T102" s="11"/>
      <c r="U102" s="29"/>
      <c r="V102" s="11"/>
      <c r="W102" s="29"/>
      <c r="X102" s="11"/>
      <c r="Y102" s="29"/>
      <c r="Z102" s="11"/>
      <c r="AA102" s="29"/>
      <c r="AB102" s="11"/>
      <c r="AC102" s="29"/>
      <c r="AD102" s="11"/>
      <c r="AE102" s="29"/>
      <c r="AF102" s="11"/>
      <c r="AG102" s="29"/>
      <c r="AH102" s="11"/>
      <c r="AI102" s="80"/>
      <c r="AJ102" s="11"/>
      <c r="AK102" s="11"/>
      <c r="AL102" s="104"/>
      <c r="AM102" s="11"/>
      <c r="AN102" s="11"/>
      <c r="AO102" s="11"/>
      <c r="AP102" s="11"/>
      <c r="AQ102" s="11"/>
    </row>
    <row r="103" spans="3:43" s="7" customFormat="1" ht="18" customHeight="1" thickBot="1" x14ac:dyDescent="0.4">
      <c r="C103" s="128"/>
      <c r="E103" s="12" t="s">
        <v>0</v>
      </c>
      <c r="F103" s="13"/>
      <c r="G103" s="33"/>
      <c r="H103" s="19">
        <f>+H80/F80-1</f>
        <v>0.14534498535459561</v>
      </c>
      <c r="I103" s="35">
        <f t="shared" ref="I103" si="50">+I80/G80-1</f>
        <v>3.543988974751433E-2</v>
      </c>
      <c r="J103" s="19">
        <f t="shared" ref="J103" si="51">+J80/H80-1</f>
        <v>-0.14555345977432188</v>
      </c>
      <c r="K103" s="35">
        <f t="shared" ref="K103" si="52">+K80/I80-1</f>
        <v>-0.10626995387947202</v>
      </c>
      <c r="L103" s="19">
        <f t="shared" ref="L103" si="53">+L80/J80-1</f>
        <v>-1.8618079460354098E-3</v>
      </c>
      <c r="M103" s="35">
        <f t="shared" ref="M103" si="54">+M80/K80-1</f>
        <v>-5.0578550562465407E-2</v>
      </c>
      <c r="N103" s="19">
        <f t="shared" ref="N103" si="55">+N80/L80-1</f>
        <v>-4.01971738280541E-2</v>
      </c>
      <c r="O103" s="35">
        <f t="shared" ref="O103" si="56">+O80/M80-1</f>
        <v>-6.4589704538638104E-2</v>
      </c>
      <c r="P103" s="19">
        <f t="shared" ref="P103" si="57">+P80/N80-1</f>
        <v>-0.1054319711173527</v>
      </c>
      <c r="Q103" s="35">
        <f t="shared" ref="Q103" si="58">+Q80/O80-1</f>
        <v>-6.9030570594620255E-2</v>
      </c>
      <c r="R103" s="19">
        <f t="shared" ref="R103" si="59">+R80/P80-1</f>
        <v>-3.192780536292561E-2</v>
      </c>
      <c r="S103" s="35">
        <f t="shared" ref="S103" si="60">+S80/Q80-1</f>
        <v>-1.9346291626503809E-2</v>
      </c>
      <c r="T103" s="19">
        <f t="shared" ref="T103" si="61">+T80/R80-1</f>
        <v>2.2425250378472761E-3</v>
      </c>
      <c r="U103" s="35">
        <f t="shared" ref="U103" si="62">+U80/S80-1</f>
        <v>1.0295137466834969E-2</v>
      </c>
      <c r="V103" s="19">
        <f t="shared" ref="V103" si="63">+V80/T80-1</f>
        <v>1.8858200051378837E-2</v>
      </c>
      <c r="W103" s="35">
        <f t="shared" ref="W103" si="64">+W80/U80-1</f>
        <v>3.8258481505041519E-2</v>
      </c>
      <c r="X103" s="19">
        <v>2.493971960135255E-2</v>
      </c>
      <c r="Y103" s="35">
        <v>5.6266571653469377E-3</v>
      </c>
      <c r="Z103" s="19">
        <v>3.1303544948401818E-2</v>
      </c>
      <c r="AA103" s="35">
        <v>5.6792381564918504E-2</v>
      </c>
      <c r="AB103" s="19">
        <v>9.1709687701051479E-3</v>
      </c>
      <c r="AC103" s="35">
        <v>1.8271289619726128E-2</v>
      </c>
      <c r="AD103" s="19">
        <v>2.4897868004100321E-2</v>
      </c>
      <c r="AE103" s="35">
        <v>3.0271544621748747E-2</v>
      </c>
      <c r="AF103" s="19">
        <v>3.6171932350450797E-2</v>
      </c>
      <c r="AG103" s="35">
        <v>-2.0576334464453727E-2</v>
      </c>
      <c r="AH103" s="19">
        <v>4.0458784806315595E-2</v>
      </c>
      <c r="AI103" s="71">
        <v>0.14287933634572947</v>
      </c>
      <c r="AJ103" s="19">
        <v>0.10927249515440152</v>
      </c>
      <c r="AK103" s="19">
        <v>3.6324264296772935E-2</v>
      </c>
      <c r="AL103" s="109">
        <v>1.3600030066779789E-2</v>
      </c>
      <c r="AM103" s="71">
        <v>4.1287744925413206E-2</v>
      </c>
      <c r="AN103" s="119">
        <v>7.2498256705597841E-2</v>
      </c>
      <c r="AO103" s="19">
        <v>8.5811883915070108E-2</v>
      </c>
      <c r="AP103" s="120">
        <v>7.5518448964514207E-2</v>
      </c>
      <c r="AQ103" s="61"/>
    </row>
    <row r="106" spans="3:43" x14ac:dyDescent="0.3">
      <c r="AA106" s="2"/>
      <c r="AB106" s="2"/>
    </row>
    <row r="107" spans="3:43" x14ac:dyDescent="0.3">
      <c r="L107" s="5"/>
      <c r="Q107" s="5"/>
      <c r="AA107" s="2"/>
      <c r="AB107" s="2"/>
    </row>
    <row r="108" spans="3:43" x14ac:dyDescent="0.3">
      <c r="L108" s="5"/>
      <c r="Q108" s="5"/>
      <c r="R108" s="51"/>
      <c r="S108" s="51"/>
      <c r="T108" s="51"/>
      <c r="U108" s="51"/>
      <c r="V108" s="51"/>
      <c r="W108" s="51"/>
      <c r="X108" s="51"/>
      <c r="Y108" s="51"/>
      <c r="Z108" s="51"/>
      <c r="AA108" s="2"/>
      <c r="AB108" s="2"/>
    </row>
    <row r="109" spans="3:43" x14ac:dyDescent="0.3">
      <c r="L109" s="5"/>
      <c r="Q109" s="5"/>
      <c r="AA109" s="2"/>
      <c r="AB109" s="2"/>
    </row>
    <row r="110" spans="3:43" x14ac:dyDescent="0.3">
      <c r="L110" s="5"/>
      <c r="Q110" s="5"/>
      <c r="AA110" s="2"/>
      <c r="AB110" s="2"/>
    </row>
    <row r="111" spans="3:43" x14ac:dyDescent="0.3">
      <c r="L111" s="5"/>
      <c r="Q111" s="5"/>
      <c r="AA111" s="2"/>
      <c r="AB111" s="2"/>
    </row>
    <row r="112" spans="3:43" x14ac:dyDescent="0.3">
      <c r="L112" s="5"/>
      <c r="Q112" s="5"/>
      <c r="AA112" s="2"/>
      <c r="AB112" s="2"/>
    </row>
    <row r="113" spans="12:28" x14ac:dyDescent="0.3">
      <c r="L113" s="5"/>
      <c r="Q113" s="5"/>
      <c r="AA113" s="2"/>
      <c r="AB113" s="2"/>
    </row>
    <row r="114" spans="12:28" x14ac:dyDescent="0.3">
      <c r="L114" s="5"/>
      <c r="Q114" s="5"/>
      <c r="AA114" s="2"/>
      <c r="AB114" s="2"/>
    </row>
    <row r="115" spans="12:28" x14ac:dyDescent="0.3">
      <c r="L115" s="5"/>
      <c r="Q115" s="5"/>
      <c r="AA115" s="2"/>
      <c r="AB115" s="2"/>
    </row>
    <row r="116" spans="12:28" x14ac:dyDescent="0.3">
      <c r="L116" s="5"/>
      <c r="Q116" s="5"/>
      <c r="AA116" s="2"/>
      <c r="AB116" s="2"/>
    </row>
    <row r="117" spans="12:28" x14ac:dyDescent="0.3">
      <c r="L117" s="5"/>
      <c r="Q117" s="5"/>
      <c r="AA117" s="2"/>
      <c r="AB117" s="2"/>
    </row>
    <row r="118" spans="12:28" x14ac:dyDescent="0.3">
      <c r="L118" s="5"/>
      <c r="Q118" s="5"/>
      <c r="AA118" s="2"/>
      <c r="AB118" s="2"/>
    </row>
    <row r="119" spans="12:28" x14ac:dyDescent="0.3">
      <c r="L119" s="5"/>
      <c r="Q119" s="5"/>
      <c r="AA119" s="2"/>
      <c r="AB119" s="2"/>
    </row>
    <row r="120" spans="12:28" x14ac:dyDescent="0.3">
      <c r="L120" s="5"/>
      <c r="Q120" s="5"/>
      <c r="AA120" s="2"/>
      <c r="AB120" s="2"/>
    </row>
    <row r="121" spans="12:28" x14ac:dyDescent="0.3">
      <c r="L121" s="5"/>
      <c r="Q121" s="5"/>
      <c r="AA121" s="2"/>
      <c r="AB121" s="2"/>
    </row>
    <row r="122" spans="12:28" x14ac:dyDescent="0.3">
      <c r="L122" s="5"/>
      <c r="Q122" s="5"/>
      <c r="AA122" s="2"/>
      <c r="AB122" s="2"/>
    </row>
    <row r="123" spans="12:28" x14ac:dyDescent="0.3">
      <c r="L123" s="5"/>
      <c r="Q123" s="5"/>
      <c r="AA123" s="2"/>
      <c r="AB123" s="2"/>
    </row>
    <row r="124" spans="12:28" x14ac:dyDescent="0.3">
      <c r="L124" s="5"/>
      <c r="Q124" s="5"/>
      <c r="AA124" s="2"/>
      <c r="AB124" s="2"/>
    </row>
    <row r="125" spans="12:28" x14ac:dyDescent="0.3">
      <c r="AA125" s="2"/>
      <c r="AB125" s="2"/>
    </row>
    <row r="126" spans="12:28" x14ac:dyDescent="0.3">
      <c r="AA126" s="2"/>
      <c r="AB126" s="2"/>
    </row>
    <row r="127" spans="12:28" x14ac:dyDescent="0.3">
      <c r="AA127" s="2"/>
      <c r="AB127" s="2"/>
    </row>
    <row r="128" spans="12:28" x14ac:dyDescent="0.3">
      <c r="AA128" s="2"/>
      <c r="AB128" s="2"/>
    </row>
    <row r="129" s="2" customFormat="1" x14ac:dyDescent="0.3"/>
    <row r="130" s="2" customFormat="1" x14ac:dyDescent="0.3"/>
    <row r="131" s="2" customFormat="1" x14ac:dyDescent="0.3"/>
    <row r="132" s="2" customFormat="1" x14ac:dyDescent="0.3"/>
    <row r="133" s="2" customFormat="1" x14ac:dyDescent="0.3"/>
  </sheetData>
  <sortState xmlns:xlrd2="http://schemas.microsoft.com/office/spreadsheetml/2017/richdata2" ref="P107:Q124">
    <sortCondition ref="Q107:Q124"/>
  </sortState>
  <mergeCells count="8">
    <mergeCell ref="B2:AP2"/>
    <mergeCell ref="B55:AP55"/>
    <mergeCell ref="C59:C103"/>
    <mergeCell ref="C6:C50"/>
    <mergeCell ref="E6:AP6"/>
    <mergeCell ref="E29:AP29"/>
    <mergeCell ref="E82:AP82"/>
    <mergeCell ref="E59:AP59"/>
  </mergeCells>
  <phoneticPr fontId="8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 tint="0.39997558519241921"/>
  </sheetPr>
  <dimension ref="A2:AZ143"/>
  <sheetViews>
    <sheetView zoomScale="66" zoomScaleNormal="85" workbookViewId="0">
      <pane xSplit="23" ySplit="6" topLeftCell="X7" activePane="bottomRight" state="frozen"/>
      <selection activeCell="AR127" sqref="AR127"/>
      <selection pane="topRight" activeCell="AR127" sqref="AR127"/>
      <selection pane="bottomLeft" activeCell="AR127" sqref="AR127"/>
      <selection pane="bottomRight" activeCell="AR127" sqref="AR127"/>
    </sheetView>
  </sheetViews>
  <sheetFormatPr defaultColWidth="11.54296875" defaultRowHeight="14" x14ac:dyDescent="0.3"/>
  <cols>
    <col min="1" max="1" width="5.54296875" style="2" customWidth="1"/>
    <col min="2" max="2" width="1.453125" style="2" customWidth="1"/>
    <col min="3" max="3" width="3.81640625" style="2" customWidth="1"/>
    <col min="4" max="4" width="1.1796875" style="2" customWidth="1"/>
    <col min="5" max="5" width="16.1796875" style="2" customWidth="1"/>
    <col min="6" max="23" width="9.26953125" style="1" hidden="1" customWidth="1"/>
    <col min="24" max="28" width="9.26953125" style="1" customWidth="1"/>
    <col min="29" max="31" width="9.26953125" style="2" customWidth="1"/>
    <col min="32" max="32" width="10.1796875" style="2" bestFit="1" customWidth="1"/>
    <col min="33" max="37" width="9.26953125" style="2" customWidth="1"/>
    <col min="38" max="38" width="10.453125" style="2" customWidth="1"/>
    <col min="39" max="40" width="9.54296875" style="2" customWidth="1"/>
    <col min="41" max="42" width="11.7265625" style="2" customWidth="1"/>
    <col min="43" max="43" width="10.26953125" style="2" customWidth="1"/>
    <col min="44" max="44" width="15" style="2" bestFit="1" customWidth="1"/>
    <col min="45" max="45" width="22.81640625" style="2" customWidth="1"/>
    <col min="46" max="46" width="18.1796875" style="2" bestFit="1" customWidth="1"/>
    <col min="47" max="47" width="13.81640625" style="1" customWidth="1"/>
    <col min="48" max="48" width="11.54296875" style="1"/>
    <col min="49" max="49" width="11.54296875" style="2"/>
    <col min="50" max="50" width="19.81640625" style="2" customWidth="1"/>
    <col min="51" max="16384" width="11.54296875" style="2"/>
  </cols>
  <sheetData>
    <row r="2" spans="3:50" x14ac:dyDescent="0.3"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</row>
    <row r="4" spans="3:50" s="7" customFormat="1" ht="25.5" customHeight="1" x14ac:dyDescent="0.35">
      <c r="C4" s="129" t="s">
        <v>87</v>
      </c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129"/>
      <c r="X4" s="129"/>
      <c r="Y4" s="129"/>
      <c r="Z4" s="129"/>
      <c r="AA4" s="129"/>
      <c r="AB4" s="129"/>
      <c r="AC4" s="129"/>
      <c r="AD4" s="129"/>
      <c r="AE4" s="129"/>
      <c r="AF4" s="129"/>
      <c r="AG4" s="129"/>
      <c r="AH4" s="129"/>
      <c r="AI4" s="129"/>
      <c r="AJ4" s="129"/>
      <c r="AK4" s="129"/>
      <c r="AL4" s="129"/>
      <c r="AM4" s="129"/>
      <c r="AN4" s="129"/>
      <c r="AO4" s="129"/>
      <c r="AP4" s="129"/>
      <c r="AQ4" s="65"/>
      <c r="AR4" s="65"/>
      <c r="AU4" s="14"/>
      <c r="AV4" s="14"/>
    </row>
    <row r="5" spans="3:50" ht="6" customHeight="1" thickBot="1" x14ac:dyDescent="0.35"/>
    <row r="6" spans="3:50" s="7" customFormat="1" ht="20.25" customHeight="1" thickBot="1" x14ac:dyDescent="0.4">
      <c r="E6" s="20" t="s">
        <v>40</v>
      </c>
      <c r="F6" s="20" t="s">
        <v>41</v>
      </c>
      <c r="G6" s="27" t="s">
        <v>42</v>
      </c>
      <c r="H6" s="20" t="s">
        <v>43</v>
      </c>
      <c r="I6" s="27" t="s">
        <v>44</v>
      </c>
      <c r="J6" s="20" t="s">
        <v>45</v>
      </c>
      <c r="K6" s="27" t="s">
        <v>46</v>
      </c>
      <c r="L6" s="20" t="s">
        <v>47</v>
      </c>
      <c r="M6" s="27" t="s">
        <v>48</v>
      </c>
      <c r="N6" s="20" t="s">
        <v>49</v>
      </c>
      <c r="O6" s="27" t="s">
        <v>50</v>
      </c>
      <c r="P6" s="20" t="s">
        <v>51</v>
      </c>
      <c r="Q6" s="27" t="s">
        <v>52</v>
      </c>
      <c r="R6" s="20" t="s">
        <v>53</v>
      </c>
      <c r="S6" s="20" t="s">
        <v>54</v>
      </c>
      <c r="T6" s="28" t="s">
        <v>55</v>
      </c>
      <c r="U6" s="27" t="s">
        <v>56</v>
      </c>
      <c r="V6" s="20" t="s">
        <v>57</v>
      </c>
      <c r="W6" s="27" t="s">
        <v>58</v>
      </c>
      <c r="X6" s="20" t="s">
        <v>59</v>
      </c>
      <c r="Y6" s="20" t="s">
        <v>60</v>
      </c>
      <c r="Z6" s="28" t="s">
        <v>61</v>
      </c>
      <c r="AA6" s="20" t="s">
        <v>62</v>
      </c>
      <c r="AB6" s="28" t="s">
        <v>63</v>
      </c>
      <c r="AC6" s="20" t="s">
        <v>64</v>
      </c>
      <c r="AD6" s="28" t="s">
        <v>65</v>
      </c>
      <c r="AE6" s="20" t="s">
        <v>66</v>
      </c>
      <c r="AF6" s="28" t="s">
        <v>67</v>
      </c>
      <c r="AG6" s="20" t="s">
        <v>68</v>
      </c>
      <c r="AH6" s="28" t="s">
        <v>69</v>
      </c>
      <c r="AI6" s="78" t="s">
        <v>70</v>
      </c>
      <c r="AJ6" s="28" t="s">
        <v>71</v>
      </c>
      <c r="AK6" s="78" t="s">
        <v>72</v>
      </c>
      <c r="AL6" s="28" t="s">
        <v>73</v>
      </c>
      <c r="AM6" s="78" t="s">
        <v>74</v>
      </c>
      <c r="AN6" s="86" t="s">
        <v>96</v>
      </c>
      <c r="AO6" s="20" t="s">
        <v>119</v>
      </c>
      <c r="AP6" s="86" t="s">
        <v>120</v>
      </c>
      <c r="AQ6" s="59"/>
      <c r="AR6" s="59"/>
      <c r="AS6" s="59"/>
      <c r="AT6" s="59"/>
      <c r="AU6" s="14"/>
      <c r="AV6" s="14"/>
    </row>
    <row r="7" spans="3:50" ht="13.5" customHeight="1" thickBot="1" x14ac:dyDescent="0.35">
      <c r="E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</row>
    <row r="8" spans="3:50" s="7" customFormat="1" ht="18.75" customHeight="1" x14ac:dyDescent="0.3">
      <c r="C8" s="126" t="s">
        <v>75</v>
      </c>
      <c r="E8" s="122" t="s">
        <v>107</v>
      </c>
      <c r="F8" s="123"/>
      <c r="G8" s="123"/>
      <c r="H8" s="123"/>
      <c r="I8" s="123"/>
      <c r="J8" s="123"/>
      <c r="K8" s="123"/>
      <c r="L8" s="123"/>
      <c r="M8" s="123"/>
      <c r="N8" s="123"/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23"/>
      <c r="AA8" s="123"/>
      <c r="AB8" s="123"/>
      <c r="AC8" s="123"/>
      <c r="AD8" s="123"/>
      <c r="AE8" s="123"/>
      <c r="AF8" s="123"/>
      <c r="AG8" s="123"/>
      <c r="AH8" s="123"/>
      <c r="AI8" s="123"/>
      <c r="AJ8" s="123"/>
      <c r="AK8" s="123"/>
      <c r="AL8" s="123"/>
      <c r="AM8" s="123"/>
      <c r="AN8" s="123"/>
      <c r="AO8" s="123"/>
      <c r="AP8" s="124"/>
      <c r="AQ8" s="58"/>
      <c r="AR8" s="58"/>
      <c r="AS8" s="1"/>
      <c r="AT8" s="1"/>
      <c r="AU8" s="14"/>
      <c r="AV8" s="14"/>
    </row>
    <row r="9" spans="3:50" ht="6" customHeight="1" x14ac:dyDescent="0.3">
      <c r="C9" s="127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58"/>
      <c r="AR9" s="58"/>
      <c r="AS9" s="1"/>
      <c r="AT9" s="1"/>
      <c r="AU9" s="2"/>
      <c r="AV9" s="2"/>
      <c r="AW9" s="7"/>
      <c r="AX9" s="7"/>
    </row>
    <row r="10" spans="3:50" s="7" customFormat="1" ht="16" customHeight="1" x14ac:dyDescent="0.3">
      <c r="C10" s="127"/>
      <c r="E10" s="9" t="s">
        <v>16</v>
      </c>
      <c r="F10" s="10">
        <v>1028</v>
      </c>
      <c r="G10" s="32">
        <v>770</v>
      </c>
      <c r="H10" s="10">
        <v>778</v>
      </c>
      <c r="I10" s="32">
        <v>986</v>
      </c>
      <c r="J10" s="10">
        <v>1146</v>
      </c>
      <c r="K10" s="32">
        <v>1366</v>
      </c>
      <c r="L10" s="10">
        <v>1432</v>
      </c>
      <c r="M10" s="32">
        <v>1442</v>
      </c>
      <c r="N10" s="10">
        <v>1477</v>
      </c>
      <c r="O10" s="32">
        <v>1625</v>
      </c>
      <c r="P10" s="10">
        <v>1636</v>
      </c>
      <c r="Q10" s="32">
        <v>2034</v>
      </c>
      <c r="R10" s="10">
        <v>1840</v>
      </c>
      <c r="S10" s="32">
        <v>2258</v>
      </c>
      <c r="T10" s="10">
        <v>2296</v>
      </c>
      <c r="U10" s="32">
        <v>2536</v>
      </c>
      <c r="V10" s="10">
        <v>2565</v>
      </c>
      <c r="W10" s="32">
        <v>2826</v>
      </c>
      <c r="X10" s="10">
        <v>3264</v>
      </c>
      <c r="Y10" s="32">
        <v>3389</v>
      </c>
      <c r="Z10" s="10">
        <v>3938</v>
      </c>
      <c r="AA10" s="32">
        <v>3767</v>
      </c>
      <c r="AB10" s="10">
        <v>3826</v>
      </c>
      <c r="AC10" s="32">
        <v>3510</v>
      </c>
      <c r="AD10" s="10">
        <v>3462</v>
      </c>
      <c r="AE10" s="32">
        <v>3637</v>
      </c>
      <c r="AF10" s="10">
        <v>2204</v>
      </c>
      <c r="AG10" s="32">
        <v>3358</v>
      </c>
      <c r="AH10" s="10">
        <v>3894</v>
      </c>
      <c r="AI10" s="85">
        <v>6233</v>
      </c>
      <c r="AJ10" s="10">
        <v>7044</v>
      </c>
      <c r="AK10" s="10">
        <v>6054</v>
      </c>
      <c r="AL10" s="103">
        <v>5117</v>
      </c>
      <c r="AM10" s="10">
        <v>4495</v>
      </c>
      <c r="AN10" s="103">
        <v>4717</v>
      </c>
      <c r="AO10" s="10">
        <v>4650</v>
      </c>
      <c r="AP10" s="10">
        <v>4756</v>
      </c>
      <c r="AQ10" s="58"/>
      <c r="AR10" s="58"/>
      <c r="AS10" s="1"/>
      <c r="AT10" s="1"/>
    </row>
    <row r="11" spans="3:50" s="7" customFormat="1" ht="16" customHeight="1" x14ac:dyDescent="0.3">
      <c r="C11" s="127"/>
      <c r="E11" s="7" t="s">
        <v>34</v>
      </c>
      <c r="F11" s="11">
        <v>522</v>
      </c>
      <c r="G11" s="29">
        <v>340</v>
      </c>
      <c r="H11" s="11">
        <v>185</v>
      </c>
      <c r="I11" s="29">
        <v>400</v>
      </c>
      <c r="J11" s="11">
        <v>688</v>
      </c>
      <c r="K11" s="29">
        <v>557</v>
      </c>
      <c r="L11" s="11">
        <v>344</v>
      </c>
      <c r="M11" s="29">
        <v>346</v>
      </c>
      <c r="N11" s="11">
        <v>273</v>
      </c>
      <c r="O11" s="29">
        <v>293</v>
      </c>
      <c r="P11" s="11">
        <v>275</v>
      </c>
      <c r="Q11" s="29">
        <v>318</v>
      </c>
      <c r="R11" s="11">
        <v>209</v>
      </c>
      <c r="S11" s="29">
        <v>244</v>
      </c>
      <c r="T11" s="11">
        <v>290</v>
      </c>
      <c r="U11" s="29">
        <v>335</v>
      </c>
      <c r="V11" s="11">
        <v>294</v>
      </c>
      <c r="W11" s="29">
        <v>421</v>
      </c>
      <c r="X11" s="11">
        <v>407</v>
      </c>
      <c r="Y11" s="29">
        <v>414</v>
      </c>
      <c r="Z11" s="11">
        <v>494</v>
      </c>
      <c r="AA11" s="29">
        <v>471</v>
      </c>
      <c r="AB11" s="11">
        <v>538</v>
      </c>
      <c r="AC11" s="29">
        <v>609</v>
      </c>
      <c r="AD11" s="11">
        <v>599</v>
      </c>
      <c r="AE11" s="29">
        <v>623</v>
      </c>
      <c r="AF11" s="11">
        <v>395</v>
      </c>
      <c r="AG11" s="29">
        <v>529</v>
      </c>
      <c r="AH11" s="11">
        <v>623</v>
      </c>
      <c r="AI11" s="84">
        <v>747</v>
      </c>
      <c r="AJ11" s="11">
        <v>863</v>
      </c>
      <c r="AK11" s="11">
        <v>976</v>
      </c>
      <c r="AL11" s="104">
        <v>961</v>
      </c>
      <c r="AM11" s="11">
        <v>885</v>
      </c>
      <c r="AN11" s="104">
        <v>971</v>
      </c>
      <c r="AO11" s="11">
        <v>973</v>
      </c>
      <c r="AP11" s="11">
        <v>897</v>
      </c>
      <c r="AQ11" s="58"/>
      <c r="AR11" s="58"/>
      <c r="AS11" s="1"/>
      <c r="AT11" s="1"/>
      <c r="AU11" s="2"/>
      <c r="AV11" s="2"/>
    </row>
    <row r="12" spans="3:50" s="7" customFormat="1" ht="16" customHeight="1" x14ac:dyDescent="0.3">
      <c r="C12" s="127"/>
      <c r="E12" s="9" t="s">
        <v>17</v>
      </c>
      <c r="F12" s="10">
        <v>336</v>
      </c>
      <c r="G12" s="32">
        <v>304</v>
      </c>
      <c r="H12" s="10">
        <v>325</v>
      </c>
      <c r="I12" s="32">
        <v>389</v>
      </c>
      <c r="J12" s="10">
        <v>655</v>
      </c>
      <c r="K12" s="32">
        <v>526</v>
      </c>
      <c r="L12" s="10">
        <v>719</v>
      </c>
      <c r="M12" s="32">
        <v>634</v>
      </c>
      <c r="N12" s="10">
        <v>800</v>
      </c>
      <c r="O12" s="32">
        <v>906</v>
      </c>
      <c r="P12" s="10">
        <v>1166</v>
      </c>
      <c r="Q12" s="32">
        <v>1725</v>
      </c>
      <c r="R12" s="10">
        <v>1750</v>
      </c>
      <c r="S12" s="32">
        <v>1934</v>
      </c>
      <c r="T12" s="10">
        <v>2090</v>
      </c>
      <c r="U12" s="32">
        <v>2198</v>
      </c>
      <c r="V12" s="10">
        <v>2165</v>
      </c>
      <c r="W12" s="32">
        <v>2100</v>
      </c>
      <c r="X12" s="10">
        <v>2362</v>
      </c>
      <c r="Y12" s="32">
        <v>2438</v>
      </c>
      <c r="Z12" s="10">
        <v>2990</v>
      </c>
      <c r="AA12" s="32">
        <v>2799</v>
      </c>
      <c r="AB12" s="10">
        <v>2868</v>
      </c>
      <c r="AC12" s="32">
        <v>2604</v>
      </c>
      <c r="AD12" s="10">
        <v>2613</v>
      </c>
      <c r="AE12" s="32">
        <v>2529</v>
      </c>
      <c r="AF12" s="10">
        <v>1769</v>
      </c>
      <c r="AG12" s="32">
        <v>2563</v>
      </c>
      <c r="AH12" s="10">
        <v>2215</v>
      </c>
      <c r="AI12" s="85">
        <v>3326</v>
      </c>
      <c r="AJ12" s="10">
        <v>3430</v>
      </c>
      <c r="AK12" s="10">
        <v>3222</v>
      </c>
      <c r="AL12" s="103">
        <v>3374</v>
      </c>
      <c r="AM12" s="10">
        <v>3217</v>
      </c>
      <c r="AN12" s="103">
        <v>3081</v>
      </c>
      <c r="AO12" s="10">
        <v>3164</v>
      </c>
      <c r="AP12" s="10">
        <v>2908</v>
      </c>
      <c r="AQ12" s="58"/>
      <c r="AR12" s="58"/>
      <c r="AS12" s="1"/>
      <c r="AT12" s="1"/>
    </row>
    <row r="13" spans="3:50" s="7" customFormat="1" ht="16" customHeight="1" x14ac:dyDescent="0.3">
      <c r="C13" s="127"/>
      <c r="E13" s="7" t="s">
        <v>36</v>
      </c>
      <c r="F13" s="11">
        <v>364</v>
      </c>
      <c r="G13" s="29">
        <v>179</v>
      </c>
      <c r="H13" s="11">
        <v>100</v>
      </c>
      <c r="I13" s="29">
        <v>65</v>
      </c>
      <c r="J13" s="11">
        <v>65</v>
      </c>
      <c r="K13" s="29">
        <v>76</v>
      </c>
      <c r="L13" s="11">
        <v>136</v>
      </c>
      <c r="M13" s="29">
        <v>141</v>
      </c>
      <c r="N13" s="11">
        <v>147</v>
      </c>
      <c r="O13" s="29">
        <v>138</v>
      </c>
      <c r="P13" s="11">
        <v>200</v>
      </c>
      <c r="Q13" s="29">
        <v>217</v>
      </c>
      <c r="R13" s="11">
        <v>178</v>
      </c>
      <c r="S13" s="29">
        <v>197</v>
      </c>
      <c r="T13" s="11">
        <v>277</v>
      </c>
      <c r="U13" s="29">
        <v>292</v>
      </c>
      <c r="V13" s="11">
        <v>394</v>
      </c>
      <c r="W13" s="29">
        <v>421</v>
      </c>
      <c r="X13" s="11">
        <v>553</v>
      </c>
      <c r="Y13" s="29">
        <v>528</v>
      </c>
      <c r="Z13" s="11">
        <v>624</v>
      </c>
      <c r="AA13" s="29">
        <v>672</v>
      </c>
      <c r="AB13" s="11">
        <v>755</v>
      </c>
      <c r="AC13" s="29">
        <v>695</v>
      </c>
      <c r="AD13" s="11">
        <v>711</v>
      </c>
      <c r="AE13" s="29">
        <v>724</v>
      </c>
      <c r="AF13" s="11">
        <v>476</v>
      </c>
      <c r="AG13" s="29">
        <v>595</v>
      </c>
      <c r="AH13" s="11">
        <v>703</v>
      </c>
      <c r="AI13" s="84">
        <v>812</v>
      </c>
      <c r="AJ13" s="11">
        <v>973</v>
      </c>
      <c r="AK13" s="11">
        <v>949</v>
      </c>
      <c r="AL13" s="104">
        <v>998</v>
      </c>
      <c r="AM13" s="11">
        <v>797</v>
      </c>
      <c r="AN13" s="104">
        <v>897</v>
      </c>
      <c r="AO13" s="11">
        <v>842</v>
      </c>
      <c r="AP13" s="11">
        <v>953</v>
      </c>
      <c r="AQ13" s="58"/>
      <c r="AR13" s="58"/>
      <c r="AS13" s="1"/>
      <c r="AT13" s="1"/>
      <c r="AU13" s="2"/>
      <c r="AV13" s="2"/>
    </row>
    <row r="14" spans="3:50" s="7" customFormat="1" ht="16" customHeight="1" x14ac:dyDescent="0.3">
      <c r="C14" s="127"/>
      <c r="E14" s="9" t="s">
        <v>23</v>
      </c>
      <c r="F14" s="10">
        <v>599</v>
      </c>
      <c r="G14" s="32">
        <v>394</v>
      </c>
      <c r="H14" s="10">
        <v>363</v>
      </c>
      <c r="I14" s="32">
        <v>242</v>
      </c>
      <c r="J14" s="10">
        <v>254</v>
      </c>
      <c r="K14" s="32">
        <v>483</v>
      </c>
      <c r="L14" s="10">
        <v>856</v>
      </c>
      <c r="M14" s="32">
        <v>868</v>
      </c>
      <c r="N14" s="10">
        <v>768</v>
      </c>
      <c r="O14" s="32">
        <v>897</v>
      </c>
      <c r="P14" s="10">
        <v>952</v>
      </c>
      <c r="Q14" s="32">
        <v>1204</v>
      </c>
      <c r="R14" s="10">
        <v>806</v>
      </c>
      <c r="S14" s="32">
        <v>993</v>
      </c>
      <c r="T14" s="10">
        <v>1327</v>
      </c>
      <c r="U14" s="32">
        <v>1776</v>
      </c>
      <c r="V14" s="10">
        <v>1715</v>
      </c>
      <c r="W14" s="32">
        <v>1942</v>
      </c>
      <c r="X14" s="10">
        <v>2007</v>
      </c>
      <c r="Y14" s="32">
        <v>2142</v>
      </c>
      <c r="Z14" s="10">
        <v>2350</v>
      </c>
      <c r="AA14" s="32">
        <v>2538</v>
      </c>
      <c r="AB14" s="10">
        <v>2197</v>
      </c>
      <c r="AC14" s="32">
        <v>2313</v>
      </c>
      <c r="AD14" s="10">
        <v>2296</v>
      </c>
      <c r="AE14" s="32">
        <v>2082</v>
      </c>
      <c r="AF14" s="10">
        <v>1272</v>
      </c>
      <c r="AG14" s="32">
        <v>1158</v>
      </c>
      <c r="AH14" s="10">
        <v>1366</v>
      </c>
      <c r="AI14" s="85">
        <v>1576</v>
      </c>
      <c r="AJ14" s="10">
        <v>1971</v>
      </c>
      <c r="AK14" s="10">
        <v>2102</v>
      </c>
      <c r="AL14" s="103">
        <v>2222</v>
      </c>
      <c r="AM14" s="10">
        <v>2163</v>
      </c>
      <c r="AN14" s="103">
        <v>2499</v>
      </c>
      <c r="AO14" s="10">
        <v>2737</v>
      </c>
      <c r="AP14" s="10">
        <v>2575</v>
      </c>
      <c r="AQ14" s="58"/>
      <c r="AR14" s="58"/>
      <c r="AS14" s="1"/>
      <c r="AT14" s="1"/>
    </row>
    <row r="15" spans="3:50" s="7" customFormat="1" ht="16" customHeight="1" x14ac:dyDescent="0.3">
      <c r="C15" s="127"/>
      <c r="E15" s="7" t="s">
        <v>38</v>
      </c>
      <c r="F15" s="11">
        <v>1010</v>
      </c>
      <c r="G15" s="29">
        <v>538</v>
      </c>
      <c r="H15" s="11">
        <v>282</v>
      </c>
      <c r="I15" s="29">
        <v>164</v>
      </c>
      <c r="J15" s="11">
        <v>314</v>
      </c>
      <c r="K15" s="29">
        <v>340</v>
      </c>
      <c r="L15" s="11">
        <v>311</v>
      </c>
      <c r="M15" s="29">
        <v>317</v>
      </c>
      <c r="N15" s="11">
        <v>195</v>
      </c>
      <c r="O15" s="29">
        <v>248</v>
      </c>
      <c r="P15" s="11">
        <v>238</v>
      </c>
      <c r="Q15" s="29">
        <v>296</v>
      </c>
      <c r="R15" s="11">
        <v>181</v>
      </c>
      <c r="S15" s="29">
        <v>200</v>
      </c>
      <c r="T15" s="11">
        <v>204</v>
      </c>
      <c r="U15" s="29">
        <v>243</v>
      </c>
      <c r="V15" s="11">
        <v>236</v>
      </c>
      <c r="W15" s="29">
        <v>325</v>
      </c>
      <c r="X15" s="11">
        <v>286</v>
      </c>
      <c r="Y15" s="29">
        <v>360</v>
      </c>
      <c r="Z15" s="11">
        <v>382</v>
      </c>
      <c r="AA15" s="29">
        <v>392</v>
      </c>
      <c r="AB15" s="11">
        <v>463</v>
      </c>
      <c r="AC15" s="29">
        <v>487</v>
      </c>
      <c r="AD15" s="11">
        <v>501</v>
      </c>
      <c r="AE15" s="29">
        <v>545</v>
      </c>
      <c r="AF15" s="11">
        <v>374</v>
      </c>
      <c r="AG15" s="29">
        <v>499</v>
      </c>
      <c r="AH15" s="11">
        <v>544</v>
      </c>
      <c r="AI15" s="84">
        <v>663</v>
      </c>
      <c r="AJ15" s="11">
        <v>732</v>
      </c>
      <c r="AK15" s="11">
        <v>923</v>
      </c>
      <c r="AL15" s="104">
        <v>896</v>
      </c>
      <c r="AM15" s="11">
        <v>934</v>
      </c>
      <c r="AN15" s="104">
        <v>1089</v>
      </c>
      <c r="AO15" s="11">
        <v>1150</v>
      </c>
      <c r="AP15" s="11">
        <v>1161</v>
      </c>
      <c r="AQ15" s="58"/>
      <c r="AR15" s="11"/>
      <c r="AS15" s="1"/>
      <c r="AT15" s="1"/>
      <c r="AU15" s="2"/>
      <c r="AV15" s="2"/>
    </row>
    <row r="16" spans="3:50" s="7" customFormat="1" ht="16" customHeight="1" x14ac:dyDescent="0.3">
      <c r="C16" s="127"/>
      <c r="E16" s="9" t="s">
        <v>30</v>
      </c>
      <c r="F16" s="10">
        <v>2800</v>
      </c>
      <c r="G16" s="32">
        <v>1460</v>
      </c>
      <c r="H16" s="10">
        <v>480</v>
      </c>
      <c r="I16" s="32">
        <v>230</v>
      </c>
      <c r="J16" s="10">
        <v>166</v>
      </c>
      <c r="K16" s="32">
        <v>242</v>
      </c>
      <c r="L16" s="10">
        <v>212</v>
      </c>
      <c r="M16" s="32">
        <v>205</v>
      </c>
      <c r="N16" s="10">
        <v>169</v>
      </c>
      <c r="O16" s="32">
        <v>180</v>
      </c>
      <c r="P16" s="10">
        <v>141</v>
      </c>
      <c r="Q16" s="32">
        <v>164</v>
      </c>
      <c r="R16" s="10">
        <v>98</v>
      </c>
      <c r="S16" s="32">
        <v>125</v>
      </c>
      <c r="T16" s="10">
        <v>119</v>
      </c>
      <c r="U16" s="32">
        <v>129</v>
      </c>
      <c r="V16" s="10">
        <v>159</v>
      </c>
      <c r="W16" s="32">
        <v>191</v>
      </c>
      <c r="X16" s="10">
        <v>266</v>
      </c>
      <c r="Y16" s="32">
        <v>281</v>
      </c>
      <c r="Z16" s="10">
        <v>367</v>
      </c>
      <c r="AA16" s="32">
        <v>381</v>
      </c>
      <c r="AB16" s="10">
        <v>413</v>
      </c>
      <c r="AC16" s="32">
        <v>425</v>
      </c>
      <c r="AD16" s="10">
        <v>458</v>
      </c>
      <c r="AE16" s="32">
        <v>509</v>
      </c>
      <c r="AF16" s="10">
        <v>325</v>
      </c>
      <c r="AG16" s="32">
        <v>486</v>
      </c>
      <c r="AH16" s="10">
        <v>524</v>
      </c>
      <c r="AI16" s="85">
        <v>557</v>
      </c>
      <c r="AJ16" s="10">
        <v>603</v>
      </c>
      <c r="AK16" s="10">
        <v>577</v>
      </c>
      <c r="AL16" s="103">
        <v>550</v>
      </c>
      <c r="AM16" s="10">
        <v>559</v>
      </c>
      <c r="AN16" s="103">
        <v>540</v>
      </c>
      <c r="AO16" s="10">
        <v>588</v>
      </c>
      <c r="AP16" s="10">
        <v>538</v>
      </c>
      <c r="AQ16" s="58"/>
      <c r="AR16" s="11"/>
      <c r="AS16" s="1"/>
      <c r="AT16" s="1"/>
    </row>
    <row r="17" spans="3:48" s="7" customFormat="1" ht="16" customHeight="1" x14ac:dyDescent="0.3">
      <c r="C17" s="127"/>
      <c r="E17" s="7" t="s">
        <v>88</v>
      </c>
      <c r="F17" s="11">
        <v>170</v>
      </c>
      <c r="G17" s="29">
        <v>120</v>
      </c>
      <c r="H17" s="11">
        <v>116</v>
      </c>
      <c r="I17" s="29">
        <v>219</v>
      </c>
      <c r="J17" s="11">
        <v>748</v>
      </c>
      <c r="K17" s="29">
        <v>419</v>
      </c>
      <c r="L17" s="11">
        <v>193</v>
      </c>
      <c r="M17" s="29">
        <v>158</v>
      </c>
      <c r="N17" s="11">
        <v>133</v>
      </c>
      <c r="O17" s="29">
        <v>123</v>
      </c>
      <c r="P17" s="11">
        <v>146</v>
      </c>
      <c r="Q17" s="29">
        <v>195</v>
      </c>
      <c r="R17" s="11">
        <v>151</v>
      </c>
      <c r="S17" s="29">
        <v>259</v>
      </c>
      <c r="T17" s="11">
        <v>280</v>
      </c>
      <c r="U17" s="29">
        <v>289</v>
      </c>
      <c r="V17" s="11">
        <v>312</v>
      </c>
      <c r="W17" s="29">
        <v>452</v>
      </c>
      <c r="X17" s="11">
        <v>381</v>
      </c>
      <c r="Y17" s="29">
        <v>388</v>
      </c>
      <c r="Z17" s="11">
        <v>481</v>
      </c>
      <c r="AA17" s="29">
        <v>485</v>
      </c>
      <c r="AB17" s="11">
        <v>486</v>
      </c>
      <c r="AC17" s="29">
        <v>515</v>
      </c>
      <c r="AD17" s="11">
        <v>544</v>
      </c>
      <c r="AE17" s="29">
        <v>545</v>
      </c>
      <c r="AF17" s="11">
        <v>354</v>
      </c>
      <c r="AG17" s="29">
        <v>510</v>
      </c>
      <c r="AH17" s="11">
        <v>595</v>
      </c>
      <c r="AI17" s="84">
        <v>873</v>
      </c>
      <c r="AJ17" s="11">
        <v>1044</v>
      </c>
      <c r="AK17" s="11">
        <v>1187</v>
      </c>
      <c r="AL17" s="104">
        <v>1209</v>
      </c>
      <c r="AM17" s="11">
        <v>1206</v>
      </c>
      <c r="AN17" s="104">
        <v>1368</v>
      </c>
      <c r="AO17" s="11">
        <v>1432</v>
      </c>
      <c r="AP17" s="11">
        <v>1564</v>
      </c>
      <c r="AQ17" s="58"/>
      <c r="AR17" s="11"/>
      <c r="AS17" s="1"/>
      <c r="AT17" s="1"/>
      <c r="AU17" s="2"/>
      <c r="AV17" s="2"/>
    </row>
    <row r="18" spans="3:48" s="7" customFormat="1" ht="16" customHeight="1" x14ac:dyDescent="0.3">
      <c r="C18" s="127"/>
      <c r="E18" s="9" t="s">
        <v>20</v>
      </c>
      <c r="F18" s="10">
        <v>803</v>
      </c>
      <c r="G18" s="32">
        <v>884</v>
      </c>
      <c r="H18" s="10">
        <v>717</v>
      </c>
      <c r="I18" s="32">
        <v>887</v>
      </c>
      <c r="J18" s="10">
        <v>971</v>
      </c>
      <c r="K18" s="32">
        <v>1342</v>
      </c>
      <c r="L18" s="10">
        <v>1495</v>
      </c>
      <c r="M18" s="32">
        <v>1550</v>
      </c>
      <c r="N18" s="10">
        <v>1688</v>
      </c>
      <c r="O18" s="32">
        <v>1964</v>
      </c>
      <c r="P18" s="10">
        <v>1901</v>
      </c>
      <c r="Q18" s="32">
        <v>2512</v>
      </c>
      <c r="R18" s="10">
        <v>2465</v>
      </c>
      <c r="S18" s="32">
        <v>3306</v>
      </c>
      <c r="T18" s="10">
        <v>3417</v>
      </c>
      <c r="U18" s="32">
        <v>3434</v>
      </c>
      <c r="V18" s="10">
        <v>3076</v>
      </c>
      <c r="W18" s="32">
        <v>3395</v>
      </c>
      <c r="X18" s="10">
        <v>3393</v>
      </c>
      <c r="Y18" s="32">
        <v>3868</v>
      </c>
      <c r="Z18" s="10">
        <v>4213</v>
      </c>
      <c r="AA18" s="32">
        <v>3973</v>
      </c>
      <c r="AB18" s="10">
        <v>4013</v>
      </c>
      <c r="AC18" s="32">
        <v>3834</v>
      </c>
      <c r="AD18" s="10">
        <v>3955</v>
      </c>
      <c r="AE18" s="32">
        <v>3999</v>
      </c>
      <c r="AF18" s="10">
        <v>2400</v>
      </c>
      <c r="AG18" s="32">
        <v>3749</v>
      </c>
      <c r="AH18" s="10">
        <v>3549</v>
      </c>
      <c r="AI18" s="85">
        <v>5068</v>
      </c>
      <c r="AJ18" s="10">
        <v>5365</v>
      </c>
      <c r="AK18" s="10">
        <v>4875</v>
      </c>
      <c r="AL18" s="103">
        <v>4659</v>
      </c>
      <c r="AM18" s="10">
        <v>3988</v>
      </c>
      <c r="AN18" s="103">
        <v>3958</v>
      </c>
      <c r="AO18" s="10">
        <v>3910</v>
      </c>
      <c r="AP18" s="10">
        <v>3980</v>
      </c>
      <c r="AQ18" s="58"/>
      <c r="AR18" s="11"/>
      <c r="AS18" s="1"/>
      <c r="AT18" s="1"/>
    </row>
    <row r="19" spans="3:48" s="7" customFormat="1" ht="16" customHeight="1" x14ac:dyDescent="0.3">
      <c r="C19" s="127"/>
      <c r="E19" s="7" t="s">
        <v>27</v>
      </c>
      <c r="F19" s="11">
        <v>1307</v>
      </c>
      <c r="G19" s="29">
        <v>973</v>
      </c>
      <c r="H19" s="11">
        <v>855</v>
      </c>
      <c r="I19" s="29">
        <v>747</v>
      </c>
      <c r="J19" s="11">
        <v>518</v>
      </c>
      <c r="K19" s="29">
        <v>423</v>
      </c>
      <c r="L19" s="11">
        <v>407</v>
      </c>
      <c r="M19" s="29">
        <v>216</v>
      </c>
      <c r="N19" s="11">
        <v>185</v>
      </c>
      <c r="O19" s="29">
        <v>205</v>
      </c>
      <c r="P19" s="11">
        <v>197</v>
      </c>
      <c r="Q19" s="29">
        <v>226</v>
      </c>
      <c r="R19" s="11">
        <v>187</v>
      </c>
      <c r="S19" s="29">
        <v>280</v>
      </c>
      <c r="T19" s="11">
        <v>324</v>
      </c>
      <c r="U19" s="29">
        <v>401</v>
      </c>
      <c r="V19" s="11">
        <v>399</v>
      </c>
      <c r="W19" s="29">
        <v>465</v>
      </c>
      <c r="X19" s="11">
        <v>488</v>
      </c>
      <c r="Y19" s="29">
        <v>530</v>
      </c>
      <c r="Z19" s="11">
        <v>522</v>
      </c>
      <c r="AA19" s="29">
        <v>582</v>
      </c>
      <c r="AB19" s="11">
        <v>657</v>
      </c>
      <c r="AC19" s="29">
        <v>616</v>
      </c>
      <c r="AD19" s="11">
        <v>660</v>
      </c>
      <c r="AE19" s="29">
        <v>598</v>
      </c>
      <c r="AF19" s="11">
        <v>334</v>
      </c>
      <c r="AG19" s="29">
        <v>468</v>
      </c>
      <c r="AH19" s="11">
        <v>557</v>
      </c>
      <c r="AI19" s="84">
        <v>981</v>
      </c>
      <c r="AJ19" s="11">
        <v>1133</v>
      </c>
      <c r="AK19" s="11">
        <v>988</v>
      </c>
      <c r="AL19" s="104">
        <v>1055</v>
      </c>
      <c r="AM19" s="11">
        <v>1107</v>
      </c>
      <c r="AN19" s="104">
        <v>1188</v>
      </c>
      <c r="AO19" s="11">
        <v>1121</v>
      </c>
      <c r="AP19" s="11">
        <v>1184</v>
      </c>
      <c r="AQ19" s="58"/>
      <c r="AR19" s="11"/>
      <c r="AS19" s="1"/>
      <c r="AT19" s="1"/>
      <c r="AU19" s="2"/>
      <c r="AV19" s="2"/>
    </row>
    <row r="20" spans="3:48" s="7" customFormat="1" ht="16" customHeight="1" x14ac:dyDescent="0.3">
      <c r="C20" s="127"/>
      <c r="E20" s="9" t="s">
        <v>28</v>
      </c>
      <c r="F20" s="10">
        <v>776</v>
      </c>
      <c r="G20" s="32">
        <v>590</v>
      </c>
      <c r="H20" s="10">
        <v>525</v>
      </c>
      <c r="I20" s="32">
        <v>551</v>
      </c>
      <c r="J20" s="10">
        <v>961</v>
      </c>
      <c r="K20" s="32">
        <v>937</v>
      </c>
      <c r="L20" s="10">
        <v>1124</v>
      </c>
      <c r="M20" s="32">
        <v>1083</v>
      </c>
      <c r="N20" s="10">
        <v>1028</v>
      </c>
      <c r="O20" s="32">
        <v>1107</v>
      </c>
      <c r="P20" s="10">
        <v>1260</v>
      </c>
      <c r="Q20" s="32">
        <v>1187</v>
      </c>
      <c r="R20" s="10">
        <v>1033</v>
      </c>
      <c r="S20" s="32">
        <v>1302</v>
      </c>
      <c r="T20" s="10">
        <v>1632</v>
      </c>
      <c r="U20" s="32">
        <v>1724</v>
      </c>
      <c r="V20" s="10">
        <v>1973</v>
      </c>
      <c r="W20" s="32">
        <v>1991</v>
      </c>
      <c r="X20" s="10">
        <v>2722</v>
      </c>
      <c r="Y20" s="32">
        <v>2660</v>
      </c>
      <c r="Z20" s="10">
        <v>3414</v>
      </c>
      <c r="AA20" s="32">
        <v>3016</v>
      </c>
      <c r="AB20" s="10">
        <v>3423</v>
      </c>
      <c r="AC20" s="32">
        <v>2837</v>
      </c>
      <c r="AD20" s="10">
        <v>3184</v>
      </c>
      <c r="AE20" s="32">
        <v>2892</v>
      </c>
      <c r="AF20" s="10">
        <v>1938</v>
      </c>
      <c r="AG20" s="32">
        <v>2572</v>
      </c>
      <c r="AH20" s="10">
        <v>2995</v>
      </c>
      <c r="AI20" s="85">
        <v>3317</v>
      </c>
      <c r="AJ20" s="10">
        <v>4196</v>
      </c>
      <c r="AK20" s="10">
        <v>4169</v>
      </c>
      <c r="AL20" s="103">
        <v>4185</v>
      </c>
      <c r="AM20" s="10">
        <v>3864</v>
      </c>
      <c r="AN20" s="103">
        <v>4353</v>
      </c>
      <c r="AO20" s="10">
        <v>4066</v>
      </c>
      <c r="AP20" s="10">
        <v>4513</v>
      </c>
      <c r="AQ20" s="58"/>
      <c r="AR20" s="11"/>
      <c r="AS20" s="1"/>
      <c r="AT20" s="1"/>
    </row>
    <row r="21" spans="3:48" s="7" customFormat="1" ht="16" customHeight="1" x14ac:dyDescent="0.3">
      <c r="C21" s="127"/>
      <c r="E21" s="7" t="s">
        <v>26</v>
      </c>
      <c r="F21" s="11">
        <v>2092</v>
      </c>
      <c r="G21" s="29">
        <v>1038</v>
      </c>
      <c r="H21" s="11">
        <v>515</v>
      </c>
      <c r="I21" s="29">
        <v>487</v>
      </c>
      <c r="J21" s="11">
        <v>601</v>
      </c>
      <c r="K21" s="29">
        <v>583</v>
      </c>
      <c r="L21" s="11">
        <v>438</v>
      </c>
      <c r="M21" s="29">
        <v>439</v>
      </c>
      <c r="N21" s="11">
        <v>430</v>
      </c>
      <c r="O21" s="29">
        <v>474</v>
      </c>
      <c r="P21" s="11">
        <v>680</v>
      </c>
      <c r="Q21" s="29">
        <v>760</v>
      </c>
      <c r="R21" s="11">
        <v>925</v>
      </c>
      <c r="S21" s="29">
        <v>896</v>
      </c>
      <c r="T21" s="11">
        <v>1120</v>
      </c>
      <c r="U21" s="29">
        <v>1161</v>
      </c>
      <c r="V21" s="11">
        <v>1367</v>
      </c>
      <c r="W21" s="29">
        <v>1518</v>
      </c>
      <c r="X21" s="11">
        <v>2049</v>
      </c>
      <c r="Y21" s="29">
        <v>1918</v>
      </c>
      <c r="Z21" s="11">
        <v>2819</v>
      </c>
      <c r="AA21" s="29">
        <v>2620</v>
      </c>
      <c r="AB21" s="11">
        <v>3617</v>
      </c>
      <c r="AC21" s="29">
        <v>3366</v>
      </c>
      <c r="AD21" s="11">
        <v>4406</v>
      </c>
      <c r="AE21" s="29">
        <v>4022</v>
      </c>
      <c r="AF21" s="11">
        <v>2918</v>
      </c>
      <c r="AG21" s="29">
        <v>4533</v>
      </c>
      <c r="AH21" s="11">
        <v>5119</v>
      </c>
      <c r="AI21" s="84">
        <v>5125</v>
      </c>
      <c r="AJ21" s="11">
        <v>5365</v>
      </c>
      <c r="AK21" s="11">
        <v>4689</v>
      </c>
      <c r="AL21" s="104">
        <v>4897</v>
      </c>
      <c r="AM21" s="11">
        <v>4510</v>
      </c>
      <c r="AN21" s="104">
        <v>5473</v>
      </c>
      <c r="AO21" s="11">
        <v>5060</v>
      </c>
      <c r="AP21" s="11">
        <v>5654</v>
      </c>
      <c r="AQ21" s="58"/>
      <c r="AR21" s="11"/>
      <c r="AS21" s="1"/>
      <c r="AT21" s="1"/>
      <c r="AU21" s="2"/>
      <c r="AV21" s="2"/>
    </row>
    <row r="22" spans="3:48" s="7" customFormat="1" ht="16" customHeight="1" x14ac:dyDescent="0.3">
      <c r="C22" s="127"/>
      <c r="E22" s="9" t="s">
        <v>25</v>
      </c>
      <c r="F22" s="10">
        <v>379</v>
      </c>
      <c r="G22" s="32">
        <v>401</v>
      </c>
      <c r="H22" s="10">
        <v>399</v>
      </c>
      <c r="I22" s="32">
        <v>319</v>
      </c>
      <c r="J22" s="10">
        <v>333</v>
      </c>
      <c r="K22" s="32">
        <v>467</v>
      </c>
      <c r="L22" s="10">
        <v>617</v>
      </c>
      <c r="M22" s="32">
        <v>639</v>
      </c>
      <c r="N22" s="10">
        <v>818</v>
      </c>
      <c r="O22" s="32">
        <v>900</v>
      </c>
      <c r="P22" s="10">
        <v>1161</v>
      </c>
      <c r="Q22" s="32">
        <v>1368</v>
      </c>
      <c r="R22" s="10">
        <v>1340</v>
      </c>
      <c r="S22" s="32">
        <v>1373</v>
      </c>
      <c r="T22" s="10">
        <v>1342</v>
      </c>
      <c r="U22" s="32">
        <v>1205</v>
      </c>
      <c r="V22" s="10">
        <v>1018</v>
      </c>
      <c r="W22" s="32">
        <v>982</v>
      </c>
      <c r="X22" s="10">
        <v>980</v>
      </c>
      <c r="Y22" s="32">
        <v>910</v>
      </c>
      <c r="Z22" s="10">
        <v>1082</v>
      </c>
      <c r="AA22" s="32">
        <v>956</v>
      </c>
      <c r="AB22" s="10">
        <v>1020</v>
      </c>
      <c r="AC22" s="32">
        <v>894</v>
      </c>
      <c r="AD22" s="10">
        <v>872</v>
      </c>
      <c r="AE22" s="32">
        <v>837</v>
      </c>
      <c r="AF22" s="10">
        <v>415</v>
      </c>
      <c r="AG22" s="32">
        <v>429</v>
      </c>
      <c r="AH22" s="10">
        <v>417</v>
      </c>
      <c r="AI22" s="85">
        <v>791</v>
      </c>
      <c r="AJ22" s="10">
        <v>931</v>
      </c>
      <c r="AK22" s="10">
        <v>797</v>
      </c>
      <c r="AL22" s="103">
        <v>690</v>
      </c>
      <c r="AM22" s="10">
        <v>558</v>
      </c>
      <c r="AN22" s="103">
        <v>573</v>
      </c>
      <c r="AO22" s="10">
        <v>618</v>
      </c>
      <c r="AP22" s="10">
        <v>559</v>
      </c>
      <c r="AQ22" s="58"/>
      <c r="AR22" s="11"/>
      <c r="AS22" s="1"/>
      <c r="AT22" s="1"/>
    </row>
    <row r="23" spans="3:48" s="7" customFormat="1" ht="16" customHeight="1" x14ac:dyDescent="0.3">
      <c r="C23" s="127"/>
      <c r="E23" s="7" t="s">
        <v>22</v>
      </c>
      <c r="F23" s="11">
        <v>592</v>
      </c>
      <c r="G23" s="29">
        <v>542</v>
      </c>
      <c r="H23" s="11">
        <v>545</v>
      </c>
      <c r="I23" s="29">
        <v>531</v>
      </c>
      <c r="J23" s="11">
        <v>686</v>
      </c>
      <c r="K23" s="29">
        <v>743</v>
      </c>
      <c r="L23" s="11">
        <v>774</v>
      </c>
      <c r="M23" s="29">
        <v>650</v>
      </c>
      <c r="N23" s="11">
        <v>641</v>
      </c>
      <c r="O23" s="29">
        <v>671</v>
      </c>
      <c r="P23" s="11">
        <v>561</v>
      </c>
      <c r="Q23" s="29">
        <v>805</v>
      </c>
      <c r="R23" s="11">
        <v>572</v>
      </c>
      <c r="S23" s="29">
        <v>952</v>
      </c>
      <c r="T23" s="11">
        <v>733</v>
      </c>
      <c r="U23" s="29">
        <v>785</v>
      </c>
      <c r="V23" s="11">
        <v>832</v>
      </c>
      <c r="W23" s="29">
        <v>875</v>
      </c>
      <c r="X23" s="11">
        <v>1018</v>
      </c>
      <c r="Y23" s="29">
        <v>1214</v>
      </c>
      <c r="Z23" s="11">
        <v>1288</v>
      </c>
      <c r="AA23" s="29">
        <v>1310</v>
      </c>
      <c r="AB23" s="11">
        <v>1390</v>
      </c>
      <c r="AC23" s="29">
        <v>1468</v>
      </c>
      <c r="AD23" s="11">
        <v>1424</v>
      </c>
      <c r="AE23" s="29">
        <v>1445</v>
      </c>
      <c r="AF23" s="11">
        <v>974</v>
      </c>
      <c r="AG23" s="29">
        <v>1411</v>
      </c>
      <c r="AH23" s="11">
        <v>1595</v>
      </c>
      <c r="AI23" s="84">
        <v>2924</v>
      </c>
      <c r="AJ23" s="11">
        <v>3543</v>
      </c>
      <c r="AK23" s="11">
        <v>3162</v>
      </c>
      <c r="AL23" s="104">
        <v>3198</v>
      </c>
      <c r="AM23" s="11">
        <v>3121</v>
      </c>
      <c r="AN23" s="104">
        <v>3514</v>
      </c>
      <c r="AO23" s="11">
        <v>3933</v>
      </c>
      <c r="AP23" s="11">
        <v>4166</v>
      </c>
      <c r="AQ23" s="58"/>
      <c r="AR23" s="11"/>
      <c r="AS23" s="1"/>
      <c r="AT23" s="1"/>
      <c r="AU23" s="2"/>
      <c r="AV23" s="2"/>
    </row>
    <row r="24" spans="3:48" s="7" customFormat="1" ht="16" customHeight="1" x14ac:dyDescent="0.3">
      <c r="C24" s="127"/>
      <c r="E24" s="9" t="s">
        <v>19</v>
      </c>
      <c r="F24" s="10">
        <v>193</v>
      </c>
      <c r="G24" s="32">
        <v>142</v>
      </c>
      <c r="H24" s="10">
        <v>139</v>
      </c>
      <c r="I24" s="32">
        <v>107</v>
      </c>
      <c r="J24" s="10">
        <v>113</v>
      </c>
      <c r="K24" s="32">
        <v>143</v>
      </c>
      <c r="L24" s="10">
        <v>189</v>
      </c>
      <c r="M24" s="32">
        <v>207</v>
      </c>
      <c r="N24" s="10">
        <v>182</v>
      </c>
      <c r="O24" s="32">
        <v>178</v>
      </c>
      <c r="P24" s="10">
        <v>166</v>
      </c>
      <c r="Q24" s="32">
        <v>255</v>
      </c>
      <c r="R24" s="10">
        <v>244</v>
      </c>
      <c r="S24" s="32">
        <v>279</v>
      </c>
      <c r="T24" s="10">
        <v>333</v>
      </c>
      <c r="U24" s="32">
        <v>366</v>
      </c>
      <c r="V24" s="10">
        <v>450</v>
      </c>
      <c r="W24" s="32">
        <v>435</v>
      </c>
      <c r="X24" s="10">
        <v>634</v>
      </c>
      <c r="Y24" s="32">
        <v>563</v>
      </c>
      <c r="Z24" s="10">
        <v>797</v>
      </c>
      <c r="AA24" s="32">
        <v>736</v>
      </c>
      <c r="AB24" s="10">
        <v>886</v>
      </c>
      <c r="AC24" s="32">
        <v>773</v>
      </c>
      <c r="AD24" s="10">
        <v>867</v>
      </c>
      <c r="AE24" s="32">
        <v>817</v>
      </c>
      <c r="AF24" s="10">
        <v>487</v>
      </c>
      <c r="AG24" s="32">
        <v>799</v>
      </c>
      <c r="AH24" s="10">
        <v>1005</v>
      </c>
      <c r="AI24" s="85">
        <v>1346</v>
      </c>
      <c r="AJ24" s="10">
        <v>2529</v>
      </c>
      <c r="AK24" s="10">
        <v>2295</v>
      </c>
      <c r="AL24" s="103">
        <v>2416</v>
      </c>
      <c r="AM24" s="10">
        <v>1978</v>
      </c>
      <c r="AN24" s="103">
        <v>3112</v>
      </c>
      <c r="AO24" s="10">
        <v>2842</v>
      </c>
      <c r="AP24" s="10">
        <v>2768</v>
      </c>
      <c r="AQ24" s="58"/>
      <c r="AR24" s="11"/>
      <c r="AS24" s="1"/>
      <c r="AT24" s="1"/>
    </row>
    <row r="25" spans="3:48" s="7" customFormat="1" ht="16" customHeight="1" x14ac:dyDescent="0.3">
      <c r="C25" s="127"/>
      <c r="E25" s="7" t="s">
        <v>35</v>
      </c>
      <c r="F25" s="11">
        <v>288</v>
      </c>
      <c r="G25" s="29">
        <v>246</v>
      </c>
      <c r="H25" s="11">
        <v>173</v>
      </c>
      <c r="I25" s="29">
        <v>416</v>
      </c>
      <c r="J25" s="11">
        <v>702</v>
      </c>
      <c r="K25" s="29">
        <v>719</v>
      </c>
      <c r="L25" s="11">
        <v>352</v>
      </c>
      <c r="M25" s="29">
        <v>308</v>
      </c>
      <c r="N25" s="11">
        <v>287</v>
      </c>
      <c r="O25" s="29">
        <v>233</v>
      </c>
      <c r="P25" s="11">
        <v>221</v>
      </c>
      <c r="Q25" s="29">
        <v>270</v>
      </c>
      <c r="R25" s="11">
        <v>163</v>
      </c>
      <c r="S25" s="29">
        <v>217</v>
      </c>
      <c r="T25" s="11">
        <v>239</v>
      </c>
      <c r="U25" s="29">
        <v>276</v>
      </c>
      <c r="V25" s="11">
        <v>281</v>
      </c>
      <c r="W25" s="29">
        <v>332</v>
      </c>
      <c r="X25" s="11">
        <v>397</v>
      </c>
      <c r="Y25" s="29">
        <v>393</v>
      </c>
      <c r="Z25" s="11">
        <v>495</v>
      </c>
      <c r="AA25" s="29">
        <v>512</v>
      </c>
      <c r="AB25" s="11">
        <v>504</v>
      </c>
      <c r="AC25" s="29">
        <v>596</v>
      </c>
      <c r="AD25" s="11">
        <v>545</v>
      </c>
      <c r="AE25" s="29">
        <v>587</v>
      </c>
      <c r="AF25" s="11">
        <v>413</v>
      </c>
      <c r="AG25" s="29">
        <v>689</v>
      </c>
      <c r="AH25" s="11">
        <v>692</v>
      </c>
      <c r="AI25" s="84">
        <v>785</v>
      </c>
      <c r="AJ25" s="11">
        <v>848</v>
      </c>
      <c r="AK25" s="11">
        <v>910</v>
      </c>
      <c r="AL25" s="104">
        <v>871</v>
      </c>
      <c r="AM25" s="11">
        <v>882</v>
      </c>
      <c r="AN25" s="104">
        <v>929</v>
      </c>
      <c r="AO25" s="11">
        <v>999</v>
      </c>
      <c r="AP25" s="11">
        <v>1141</v>
      </c>
      <c r="AQ25" s="58"/>
      <c r="AS25" s="1"/>
      <c r="AT25" s="1"/>
      <c r="AU25" s="2"/>
      <c r="AV25" s="2"/>
    </row>
    <row r="26" spans="3:48" s="7" customFormat="1" ht="16" customHeight="1" x14ac:dyDescent="0.3">
      <c r="C26" s="127"/>
      <c r="E26" s="9" t="s">
        <v>15</v>
      </c>
      <c r="F26" s="10">
        <v>10591</v>
      </c>
      <c r="G26" s="32">
        <v>9046</v>
      </c>
      <c r="H26" s="10">
        <v>6704</v>
      </c>
      <c r="I26" s="32">
        <v>4825</v>
      </c>
      <c r="J26" s="10">
        <v>3249</v>
      </c>
      <c r="K26" s="32">
        <v>3742</v>
      </c>
      <c r="L26" s="10">
        <v>3352</v>
      </c>
      <c r="M26" s="32">
        <v>3125</v>
      </c>
      <c r="N26" s="10">
        <v>3103</v>
      </c>
      <c r="O26" s="32">
        <v>3112</v>
      </c>
      <c r="P26" s="10">
        <v>2972</v>
      </c>
      <c r="Q26" s="32">
        <v>4061</v>
      </c>
      <c r="R26" s="10">
        <v>3590</v>
      </c>
      <c r="S26" s="32">
        <v>4434</v>
      </c>
      <c r="T26" s="10">
        <v>4967</v>
      </c>
      <c r="U26" s="32">
        <v>6295</v>
      </c>
      <c r="V26" s="10">
        <v>7011</v>
      </c>
      <c r="W26" s="32">
        <v>8606</v>
      </c>
      <c r="X26" s="10">
        <v>8173</v>
      </c>
      <c r="Y26" s="32">
        <v>6574</v>
      </c>
      <c r="Z26" s="10">
        <v>6823</v>
      </c>
      <c r="AA26" s="32">
        <v>7084</v>
      </c>
      <c r="AB26" s="10">
        <v>7450</v>
      </c>
      <c r="AC26" s="32">
        <v>7524</v>
      </c>
      <c r="AD26" s="10">
        <v>6525</v>
      </c>
      <c r="AE26" s="32">
        <v>6525</v>
      </c>
      <c r="AF26" s="10">
        <v>3804</v>
      </c>
      <c r="AG26" s="32">
        <v>5719</v>
      </c>
      <c r="AH26" s="10">
        <v>4499</v>
      </c>
      <c r="AI26" s="85">
        <v>7379</v>
      </c>
      <c r="AJ26" s="10">
        <v>7626</v>
      </c>
      <c r="AK26" s="10">
        <v>7304</v>
      </c>
      <c r="AL26" s="103">
        <v>6315</v>
      </c>
      <c r="AM26" s="10">
        <v>6156</v>
      </c>
      <c r="AN26" s="103">
        <v>5887</v>
      </c>
      <c r="AO26" s="10">
        <v>6048</v>
      </c>
      <c r="AP26" s="10">
        <v>5731</v>
      </c>
      <c r="AQ26" s="58"/>
      <c r="AR26" s="11"/>
      <c r="AS26" s="1"/>
      <c r="AT26" s="1"/>
    </row>
    <row r="27" spans="3:48" s="7" customFormat="1" ht="16" customHeight="1" x14ac:dyDescent="0.3">
      <c r="C27" s="127"/>
      <c r="E27" s="7" t="s">
        <v>24</v>
      </c>
      <c r="F27" s="11">
        <v>1833</v>
      </c>
      <c r="G27" s="29">
        <v>996</v>
      </c>
      <c r="H27" s="11">
        <v>512</v>
      </c>
      <c r="I27" s="29">
        <v>337</v>
      </c>
      <c r="J27" s="11">
        <v>535</v>
      </c>
      <c r="K27" s="29">
        <v>446</v>
      </c>
      <c r="L27" s="11">
        <v>769</v>
      </c>
      <c r="M27" s="29">
        <v>760</v>
      </c>
      <c r="N27" s="11">
        <v>721</v>
      </c>
      <c r="O27" s="29">
        <v>811</v>
      </c>
      <c r="P27" s="11">
        <v>799</v>
      </c>
      <c r="Q27" s="29">
        <v>931</v>
      </c>
      <c r="R27" s="11">
        <v>770</v>
      </c>
      <c r="S27" s="29">
        <v>804</v>
      </c>
      <c r="T27" s="11">
        <v>1132</v>
      </c>
      <c r="U27" s="29">
        <v>1377</v>
      </c>
      <c r="V27" s="11">
        <v>1829</v>
      </c>
      <c r="W27" s="29">
        <v>2172</v>
      </c>
      <c r="X27" s="11">
        <v>2493</v>
      </c>
      <c r="Y27" s="29">
        <v>2628</v>
      </c>
      <c r="Z27" s="11">
        <v>3406</v>
      </c>
      <c r="AA27" s="29">
        <v>3292</v>
      </c>
      <c r="AB27" s="11">
        <v>3792</v>
      </c>
      <c r="AC27" s="29">
        <v>3464</v>
      </c>
      <c r="AD27" s="11">
        <v>3817</v>
      </c>
      <c r="AE27" s="29">
        <v>3674</v>
      </c>
      <c r="AF27" s="11">
        <v>2416</v>
      </c>
      <c r="AG27" s="29">
        <v>3178</v>
      </c>
      <c r="AH27" s="11">
        <v>3683</v>
      </c>
      <c r="AI27" s="84">
        <v>3996</v>
      </c>
      <c r="AJ27" s="11">
        <v>4870</v>
      </c>
      <c r="AK27" s="11">
        <v>4545</v>
      </c>
      <c r="AL27" s="104">
        <v>4230</v>
      </c>
      <c r="AM27" s="11">
        <v>3784</v>
      </c>
      <c r="AN27" s="104">
        <v>4429</v>
      </c>
      <c r="AO27" s="11">
        <v>4270</v>
      </c>
      <c r="AP27" s="11">
        <v>4480</v>
      </c>
      <c r="AQ27" s="58"/>
      <c r="AR27" s="11"/>
      <c r="AS27" s="1"/>
      <c r="AT27" s="1"/>
      <c r="AU27" s="2"/>
      <c r="AV27" s="2"/>
    </row>
    <row r="28" spans="3:48" s="7" customFormat="1" ht="16" customHeight="1" x14ac:dyDescent="0.3">
      <c r="C28" s="127"/>
      <c r="E28" s="9" t="s">
        <v>21</v>
      </c>
      <c r="F28" s="10">
        <v>541</v>
      </c>
      <c r="G28" s="32">
        <v>642</v>
      </c>
      <c r="H28" s="10">
        <v>794</v>
      </c>
      <c r="I28" s="32">
        <v>915</v>
      </c>
      <c r="J28" s="10">
        <v>835</v>
      </c>
      <c r="K28" s="32">
        <v>904</v>
      </c>
      <c r="L28" s="10">
        <v>1084</v>
      </c>
      <c r="M28" s="32">
        <v>1102</v>
      </c>
      <c r="N28" s="10">
        <v>1240</v>
      </c>
      <c r="O28" s="32">
        <v>1624</v>
      </c>
      <c r="P28" s="10">
        <v>1784</v>
      </c>
      <c r="Q28" s="32">
        <v>2345</v>
      </c>
      <c r="R28" s="10">
        <v>2002</v>
      </c>
      <c r="S28" s="32">
        <v>2374</v>
      </c>
      <c r="T28" s="10">
        <v>2525</v>
      </c>
      <c r="U28" s="32">
        <v>2042</v>
      </c>
      <c r="V28" s="10">
        <v>1426</v>
      </c>
      <c r="W28" s="32">
        <v>1270</v>
      </c>
      <c r="X28" s="10">
        <v>1240</v>
      </c>
      <c r="Y28" s="32">
        <v>1289</v>
      </c>
      <c r="Z28" s="10">
        <v>1420</v>
      </c>
      <c r="AA28" s="32">
        <v>1473</v>
      </c>
      <c r="AB28" s="10">
        <v>1633</v>
      </c>
      <c r="AC28" s="32">
        <v>1449</v>
      </c>
      <c r="AD28" s="10">
        <v>1603</v>
      </c>
      <c r="AE28" s="32">
        <v>1407</v>
      </c>
      <c r="AF28" s="10">
        <v>886</v>
      </c>
      <c r="AG28" s="32">
        <v>984</v>
      </c>
      <c r="AH28" s="10">
        <v>1056</v>
      </c>
      <c r="AI28" s="85">
        <v>1260</v>
      </c>
      <c r="AJ28" s="10">
        <v>1346</v>
      </c>
      <c r="AK28" s="10">
        <v>1560</v>
      </c>
      <c r="AL28" s="103">
        <v>2055</v>
      </c>
      <c r="AM28" s="10">
        <v>1634</v>
      </c>
      <c r="AN28" s="103">
        <v>1558</v>
      </c>
      <c r="AO28" s="10">
        <v>1460</v>
      </c>
      <c r="AP28" s="10">
        <v>1287</v>
      </c>
      <c r="AQ28" s="58"/>
      <c r="AR28" s="11"/>
      <c r="AS28" s="1"/>
      <c r="AT28" s="1"/>
    </row>
    <row r="29" spans="3:48" s="7" customFormat="1" ht="16" customHeight="1" x14ac:dyDescent="0.3">
      <c r="C29" s="127"/>
      <c r="E29" s="7" t="s">
        <v>18</v>
      </c>
      <c r="F29" s="11">
        <v>328</v>
      </c>
      <c r="G29" s="29">
        <v>314</v>
      </c>
      <c r="H29" s="11">
        <v>301</v>
      </c>
      <c r="I29" s="29">
        <v>221</v>
      </c>
      <c r="J29" s="11">
        <v>208</v>
      </c>
      <c r="K29" s="29">
        <v>393</v>
      </c>
      <c r="L29" s="11">
        <v>635</v>
      </c>
      <c r="M29" s="29">
        <v>565</v>
      </c>
      <c r="N29" s="11">
        <v>884</v>
      </c>
      <c r="O29" s="29">
        <v>807</v>
      </c>
      <c r="P29" s="11">
        <v>748</v>
      </c>
      <c r="Q29" s="29">
        <v>1173</v>
      </c>
      <c r="R29" s="11">
        <v>1262</v>
      </c>
      <c r="S29" s="29">
        <v>1511</v>
      </c>
      <c r="T29" s="11">
        <v>1699</v>
      </c>
      <c r="U29" s="29">
        <v>1665</v>
      </c>
      <c r="V29" s="11">
        <v>1798</v>
      </c>
      <c r="W29" s="29">
        <v>2075</v>
      </c>
      <c r="X29" s="11">
        <v>2565</v>
      </c>
      <c r="Y29" s="29">
        <v>2352</v>
      </c>
      <c r="Z29" s="11">
        <v>2527</v>
      </c>
      <c r="AA29" s="29">
        <v>2746</v>
      </c>
      <c r="AB29" s="11">
        <v>2651</v>
      </c>
      <c r="AC29" s="29">
        <v>1988</v>
      </c>
      <c r="AD29" s="11">
        <v>1847</v>
      </c>
      <c r="AE29" s="29">
        <v>1826</v>
      </c>
      <c r="AF29" s="11">
        <v>1211</v>
      </c>
      <c r="AG29" s="29">
        <v>1594</v>
      </c>
      <c r="AH29" s="11">
        <v>1802</v>
      </c>
      <c r="AI29" s="84">
        <v>2865</v>
      </c>
      <c r="AJ29" s="11">
        <v>2778</v>
      </c>
      <c r="AK29" s="11">
        <v>1883</v>
      </c>
      <c r="AL29" s="104">
        <v>1628</v>
      </c>
      <c r="AM29" s="11">
        <v>1411</v>
      </c>
      <c r="AN29" s="104">
        <v>1640</v>
      </c>
      <c r="AO29" s="11">
        <v>1469</v>
      </c>
      <c r="AP29" s="11">
        <v>1598</v>
      </c>
      <c r="AQ29" s="58"/>
      <c r="AR29" s="11"/>
      <c r="AS29" s="1"/>
      <c r="AT29" s="1"/>
      <c r="AU29" s="2"/>
      <c r="AV29" s="2"/>
    </row>
    <row r="30" spans="3:48" s="7" customFormat="1" ht="16" customHeight="1" x14ac:dyDescent="0.3">
      <c r="C30" s="127"/>
      <c r="E30" s="9" t="s">
        <v>37</v>
      </c>
      <c r="F30" s="10">
        <v>122</v>
      </c>
      <c r="G30" s="32">
        <v>123</v>
      </c>
      <c r="H30" s="10">
        <v>121</v>
      </c>
      <c r="I30" s="32">
        <v>133</v>
      </c>
      <c r="J30" s="10">
        <v>359</v>
      </c>
      <c r="K30" s="32">
        <v>227</v>
      </c>
      <c r="L30" s="10">
        <v>220</v>
      </c>
      <c r="M30" s="32">
        <v>227</v>
      </c>
      <c r="N30" s="10">
        <v>235</v>
      </c>
      <c r="O30" s="32">
        <v>345</v>
      </c>
      <c r="P30" s="10">
        <v>310</v>
      </c>
      <c r="Q30" s="32">
        <v>379</v>
      </c>
      <c r="R30" s="10">
        <v>344</v>
      </c>
      <c r="S30" s="32">
        <v>440</v>
      </c>
      <c r="T30" s="10">
        <v>457</v>
      </c>
      <c r="U30" s="32">
        <v>494</v>
      </c>
      <c r="V30" s="10">
        <v>517</v>
      </c>
      <c r="W30" s="32">
        <v>578</v>
      </c>
      <c r="X30" s="10">
        <v>497</v>
      </c>
      <c r="Y30" s="32">
        <v>534</v>
      </c>
      <c r="Z30" s="10">
        <v>566</v>
      </c>
      <c r="AA30" s="32">
        <v>499</v>
      </c>
      <c r="AB30" s="10">
        <v>493</v>
      </c>
      <c r="AC30" s="32">
        <v>458</v>
      </c>
      <c r="AD30" s="10">
        <v>419</v>
      </c>
      <c r="AE30" s="32">
        <v>462</v>
      </c>
      <c r="AF30" s="10">
        <v>243</v>
      </c>
      <c r="AG30" s="32">
        <v>435</v>
      </c>
      <c r="AH30" s="10">
        <v>458</v>
      </c>
      <c r="AI30" s="85">
        <v>678</v>
      </c>
      <c r="AJ30" s="10">
        <v>718</v>
      </c>
      <c r="AK30" s="10">
        <v>610</v>
      </c>
      <c r="AL30" s="103">
        <v>605</v>
      </c>
      <c r="AM30" s="10">
        <v>616</v>
      </c>
      <c r="AN30" s="103">
        <v>613</v>
      </c>
      <c r="AO30" s="10">
        <v>642</v>
      </c>
      <c r="AP30" s="10">
        <v>607</v>
      </c>
      <c r="AQ30" s="58"/>
      <c r="AR30" s="11"/>
      <c r="AS30" s="1"/>
      <c r="AT30" s="1"/>
    </row>
    <row r="31" spans="3:48" s="7" customFormat="1" ht="16" customHeight="1" x14ac:dyDescent="0.3">
      <c r="C31" s="127"/>
      <c r="E31" s="7" t="s">
        <v>32</v>
      </c>
      <c r="F31" s="11">
        <v>370</v>
      </c>
      <c r="G31" s="29">
        <v>182</v>
      </c>
      <c r="H31" s="11">
        <v>137</v>
      </c>
      <c r="I31" s="29">
        <v>113</v>
      </c>
      <c r="J31" s="11">
        <v>74</v>
      </c>
      <c r="K31" s="29">
        <v>127</v>
      </c>
      <c r="L31" s="11">
        <v>175</v>
      </c>
      <c r="M31" s="29">
        <v>161</v>
      </c>
      <c r="N31" s="11">
        <v>223</v>
      </c>
      <c r="O31" s="29">
        <v>218</v>
      </c>
      <c r="P31" s="11">
        <v>244</v>
      </c>
      <c r="Q31" s="29">
        <v>340</v>
      </c>
      <c r="R31" s="11">
        <v>326</v>
      </c>
      <c r="S31" s="29">
        <v>370</v>
      </c>
      <c r="T31" s="11">
        <v>499</v>
      </c>
      <c r="U31" s="29">
        <v>598</v>
      </c>
      <c r="V31" s="11">
        <v>727</v>
      </c>
      <c r="W31" s="29">
        <v>708</v>
      </c>
      <c r="X31" s="11">
        <v>783</v>
      </c>
      <c r="Y31" s="29">
        <v>705</v>
      </c>
      <c r="Z31" s="11">
        <v>902</v>
      </c>
      <c r="AA31" s="29">
        <v>766</v>
      </c>
      <c r="AB31" s="11">
        <v>903</v>
      </c>
      <c r="AC31" s="29">
        <v>752</v>
      </c>
      <c r="AD31" s="11">
        <v>871</v>
      </c>
      <c r="AE31" s="29">
        <v>761</v>
      </c>
      <c r="AF31" s="11">
        <v>558</v>
      </c>
      <c r="AG31" s="29">
        <v>570</v>
      </c>
      <c r="AH31" s="11">
        <v>695</v>
      </c>
      <c r="AI31" s="84">
        <v>745</v>
      </c>
      <c r="AJ31" s="11">
        <v>1209</v>
      </c>
      <c r="AK31" s="11">
        <v>1499</v>
      </c>
      <c r="AL31" s="104">
        <v>1703</v>
      </c>
      <c r="AM31" s="11">
        <v>1634</v>
      </c>
      <c r="AN31" s="104">
        <v>2071</v>
      </c>
      <c r="AO31" s="11">
        <v>2064</v>
      </c>
      <c r="AP31" s="11">
        <v>2165</v>
      </c>
      <c r="AQ31" s="58"/>
      <c r="AR31" s="11"/>
      <c r="AS31" s="1"/>
      <c r="AT31" s="1"/>
      <c r="AU31" s="2"/>
      <c r="AV31" s="2"/>
    </row>
    <row r="32" spans="3:48" s="7" customFormat="1" ht="16" customHeight="1" x14ac:dyDescent="0.3">
      <c r="C32" s="127"/>
      <c r="E32" s="9" t="s">
        <v>33</v>
      </c>
      <c r="F32" s="10">
        <v>232</v>
      </c>
      <c r="G32" s="32">
        <v>192</v>
      </c>
      <c r="H32" s="10">
        <v>137</v>
      </c>
      <c r="I32" s="32">
        <v>295</v>
      </c>
      <c r="J32" s="10">
        <v>405</v>
      </c>
      <c r="K32" s="32">
        <v>488</v>
      </c>
      <c r="L32" s="10">
        <v>375</v>
      </c>
      <c r="M32" s="32">
        <v>309</v>
      </c>
      <c r="N32" s="10">
        <v>176</v>
      </c>
      <c r="O32" s="32">
        <v>189</v>
      </c>
      <c r="P32" s="10">
        <v>200</v>
      </c>
      <c r="Q32" s="32">
        <v>247</v>
      </c>
      <c r="R32" s="10">
        <v>123</v>
      </c>
      <c r="S32" s="32">
        <v>164</v>
      </c>
      <c r="T32" s="10">
        <v>201</v>
      </c>
      <c r="U32" s="32">
        <v>242</v>
      </c>
      <c r="V32" s="10">
        <v>207</v>
      </c>
      <c r="W32" s="32">
        <v>274</v>
      </c>
      <c r="X32" s="10">
        <v>296</v>
      </c>
      <c r="Y32" s="32">
        <v>335</v>
      </c>
      <c r="Z32" s="10">
        <v>353</v>
      </c>
      <c r="AA32" s="32">
        <v>364</v>
      </c>
      <c r="AB32" s="10">
        <v>423</v>
      </c>
      <c r="AC32" s="32">
        <v>462</v>
      </c>
      <c r="AD32" s="10">
        <v>442</v>
      </c>
      <c r="AE32" s="32">
        <v>541</v>
      </c>
      <c r="AF32" s="10">
        <v>377</v>
      </c>
      <c r="AG32" s="32">
        <v>569</v>
      </c>
      <c r="AH32" s="10">
        <v>699</v>
      </c>
      <c r="AI32" s="85">
        <v>752</v>
      </c>
      <c r="AJ32" s="10">
        <v>862</v>
      </c>
      <c r="AK32" s="10">
        <v>954</v>
      </c>
      <c r="AL32" s="103">
        <v>884</v>
      </c>
      <c r="AM32" s="10">
        <v>798</v>
      </c>
      <c r="AN32" s="103">
        <v>830</v>
      </c>
      <c r="AO32" s="10">
        <v>876</v>
      </c>
      <c r="AP32" s="10">
        <v>882</v>
      </c>
      <c r="AQ32" s="58"/>
      <c r="AR32" s="11"/>
      <c r="AS32" s="1"/>
      <c r="AT32" s="1"/>
    </row>
    <row r="33" spans="1:52" s="7" customFormat="1" ht="16" customHeight="1" x14ac:dyDescent="0.3">
      <c r="C33" s="127"/>
      <c r="E33" s="7" t="s">
        <v>31</v>
      </c>
      <c r="F33" s="11">
        <v>845</v>
      </c>
      <c r="G33" s="29">
        <v>669</v>
      </c>
      <c r="H33" s="11">
        <v>657</v>
      </c>
      <c r="I33" s="29">
        <v>613</v>
      </c>
      <c r="J33" s="11">
        <v>860</v>
      </c>
      <c r="K33" s="29">
        <v>1021</v>
      </c>
      <c r="L33" s="11">
        <v>1155</v>
      </c>
      <c r="M33" s="29">
        <v>795</v>
      </c>
      <c r="N33" s="11">
        <v>1002</v>
      </c>
      <c r="O33" s="29">
        <v>914</v>
      </c>
      <c r="P33" s="11">
        <v>938</v>
      </c>
      <c r="Q33" s="29">
        <v>2242</v>
      </c>
      <c r="R33" s="11">
        <v>1229</v>
      </c>
      <c r="S33" s="29">
        <v>1293</v>
      </c>
      <c r="T33" s="11">
        <v>1585</v>
      </c>
      <c r="U33" s="29">
        <v>1473</v>
      </c>
      <c r="V33" s="11">
        <v>1626</v>
      </c>
      <c r="W33" s="29">
        <v>1724</v>
      </c>
      <c r="X33" s="11">
        <v>1984</v>
      </c>
      <c r="Y33" s="29">
        <v>1875</v>
      </c>
      <c r="Z33" s="11">
        <v>2382</v>
      </c>
      <c r="AA33" s="29">
        <v>2225</v>
      </c>
      <c r="AB33" s="11">
        <v>2588</v>
      </c>
      <c r="AC33" s="29">
        <v>2157</v>
      </c>
      <c r="AD33" s="11">
        <v>2362</v>
      </c>
      <c r="AE33" s="29">
        <v>2310</v>
      </c>
      <c r="AF33" s="11">
        <v>1497</v>
      </c>
      <c r="AG33" s="29">
        <v>1979</v>
      </c>
      <c r="AH33" s="11">
        <v>2263</v>
      </c>
      <c r="AI33" s="84">
        <v>3529</v>
      </c>
      <c r="AJ33" s="11">
        <v>4973</v>
      </c>
      <c r="AK33" s="11">
        <v>4758</v>
      </c>
      <c r="AL33" s="104">
        <v>4464</v>
      </c>
      <c r="AM33" s="11">
        <v>3763</v>
      </c>
      <c r="AN33" s="104">
        <v>4793</v>
      </c>
      <c r="AO33" s="11">
        <v>4394</v>
      </c>
      <c r="AP33" s="11">
        <v>4637</v>
      </c>
      <c r="AQ33" s="58"/>
      <c r="AR33" s="11"/>
      <c r="AS33" s="1"/>
      <c r="AT33" s="1"/>
      <c r="AU33" s="2"/>
      <c r="AV33" s="2"/>
    </row>
    <row r="34" spans="1:52" s="7" customFormat="1" ht="16" customHeight="1" x14ac:dyDescent="0.3">
      <c r="C34" s="127"/>
      <c r="E34" s="9" t="s">
        <v>29</v>
      </c>
      <c r="F34" s="10">
        <v>4351</v>
      </c>
      <c r="G34" s="32">
        <v>2947</v>
      </c>
      <c r="H34" s="10">
        <v>1788</v>
      </c>
      <c r="I34" s="32">
        <v>2176</v>
      </c>
      <c r="J34" s="10">
        <v>3620</v>
      </c>
      <c r="K34" s="32">
        <v>3481</v>
      </c>
      <c r="L34" s="10">
        <v>2473</v>
      </c>
      <c r="M34" s="32">
        <v>2180</v>
      </c>
      <c r="N34" s="10">
        <v>1875</v>
      </c>
      <c r="O34" s="32">
        <v>2046</v>
      </c>
      <c r="P34" s="10">
        <v>2330</v>
      </c>
      <c r="Q34" s="32">
        <v>2975</v>
      </c>
      <c r="R34" s="10">
        <v>2652</v>
      </c>
      <c r="S34" s="32">
        <v>2955</v>
      </c>
      <c r="T34" s="10">
        <v>3145</v>
      </c>
      <c r="U34" s="32">
        <v>3191</v>
      </c>
      <c r="V34" s="10">
        <v>3272</v>
      </c>
      <c r="W34" s="32">
        <v>3858</v>
      </c>
      <c r="X34" s="10">
        <v>4097</v>
      </c>
      <c r="Y34" s="32">
        <v>4246</v>
      </c>
      <c r="Z34" s="10">
        <v>4794</v>
      </c>
      <c r="AA34" s="32">
        <v>4891</v>
      </c>
      <c r="AB34" s="10">
        <v>5328</v>
      </c>
      <c r="AC34" s="32">
        <v>5339</v>
      </c>
      <c r="AD34" s="10">
        <v>5596</v>
      </c>
      <c r="AE34" s="32">
        <v>5490</v>
      </c>
      <c r="AF34" s="10">
        <v>3564</v>
      </c>
      <c r="AG34" s="32">
        <v>4609</v>
      </c>
      <c r="AH34" s="10">
        <v>5104</v>
      </c>
      <c r="AI34" s="85">
        <v>6016</v>
      </c>
      <c r="AJ34" s="10">
        <v>6641</v>
      </c>
      <c r="AK34" s="10">
        <v>7236</v>
      </c>
      <c r="AL34" s="103">
        <v>7204</v>
      </c>
      <c r="AM34" s="10">
        <v>7332</v>
      </c>
      <c r="AN34" s="103">
        <v>7822</v>
      </c>
      <c r="AO34" s="10">
        <v>8485</v>
      </c>
      <c r="AP34" s="10">
        <v>8545</v>
      </c>
      <c r="AQ34" s="58"/>
      <c r="AR34" s="11"/>
      <c r="AS34" s="1"/>
      <c r="AT34" s="1"/>
    </row>
    <row r="35" spans="1:52" s="7" customFormat="1" ht="16" customHeight="1" x14ac:dyDescent="0.3">
      <c r="C35" s="127"/>
      <c r="E35" s="7" t="s">
        <v>89</v>
      </c>
      <c r="F35" s="11">
        <v>676</v>
      </c>
      <c r="G35" s="29">
        <v>494</v>
      </c>
      <c r="H35" s="11">
        <v>408</v>
      </c>
      <c r="I35" s="29">
        <v>290</v>
      </c>
      <c r="J35" s="11">
        <v>360</v>
      </c>
      <c r="K35" s="29">
        <v>473</v>
      </c>
      <c r="L35" s="11">
        <v>532</v>
      </c>
      <c r="M35" s="29">
        <v>431</v>
      </c>
      <c r="N35" s="11">
        <v>389</v>
      </c>
      <c r="O35" s="29">
        <v>393</v>
      </c>
      <c r="P35" s="11">
        <v>366</v>
      </c>
      <c r="Q35" s="29">
        <v>494</v>
      </c>
      <c r="R35" s="11">
        <v>410</v>
      </c>
      <c r="S35" s="29">
        <v>536</v>
      </c>
      <c r="T35" s="11">
        <v>589</v>
      </c>
      <c r="U35" s="29">
        <v>698</v>
      </c>
      <c r="V35" s="11">
        <v>720</v>
      </c>
      <c r="W35" s="29">
        <v>855</v>
      </c>
      <c r="X35" s="11">
        <v>843</v>
      </c>
      <c r="Y35" s="29">
        <v>914</v>
      </c>
      <c r="Z35" s="11">
        <v>1115</v>
      </c>
      <c r="AA35" s="29">
        <v>1024</v>
      </c>
      <c r="AB35" s="11">
        <v>1122</v>
      </c>
      <c r="AC35" s="29">
        <v>1116</v>
      </c>
      <c r="AD35" s="11">
        <v>1145</v>
      </c>
      <c r="AE35" s="29">
        <v>1153</v>
      </c>
      <c r="AF35" s="11">
        <v>828</v>
      </c>
      <c r="AG35" s="29">
        <v>1077</v>
      </c>
      <c r="AH35" s="11">
        <v>1155</v>
      </c>
      <c r="AI35" s="84">
        <v>1594</v>
      </c>
      <c r="AJ35" s="11">
        <v>1874</v>
      </c>
      <c r="AK35" s="11">
        <v>1958</v>
      </c>
      <c r="AL35" s="104">
        <v>1818</v>
      </c>
      <c r="AM35" s="11">
        <v>1798</v>
      </c>
      <c r="AN35" s="104">
        <v>1838</v>
      </c>
      <c r="AO35" s="11">
        <v>1897</v>
      </c>
      <c r="AP35" s="11">
        <v>1906</v>
      </c>
      <c r="AQ35" s="58"/>
      <c r="AR35" s="11"/>
      <c r="AS35" s="1"/>
      <c r="AT35" s="1"/>
      <c r="AU35" s="2"/>
      <c r="AV35" s="2"/>
    </row>
    <row r="36" spans="1:52" s="7" customFormat="1" ht="5.25" customHeight="1" thickBot="1" x14ac:dyDescent="0.35">
      <c r="C36" s="127"/>
      <c r="F36" s="11"/>
      <c r="G36" s="29"/>
      <c r="H36" s="11"/>
      <c r="I36" s="29"/>
      <c r="J36" s="11"/>
      <c r="K36" s="29"/>
      <c r="L36" s="11"/>
      <c r="M36" s="29"/>
      <c r="N36" s="11"/>
      <c r="O36" s="29"/>
      <c r="P36" s="11"/>
      <c r="Q36" s="29"/>
      <c r="R36" s="11"/>
      <c r="S36" s="29"/>
      <c r="T36" s="11"/>
      <c r="U36" s="29"/>
      <c r="V36" s="11"/>
      <c r="W36" s="29"/>
      <c r="X36" s="11"/>
      <c r="Y36" s="29"/>
      <c r="Z36" s="11"/>
      <c r="AA36" s="29"/>
      <c r="AB36" s="11"/>
      <c r="AC36" s="63"/>
      <c r="AD36" s="11"/>
      <c r="AE36" s="63"/>
      <c r="AF36" s="11"/>
      <c r="AG36" s="63"/>
      <c r="AH36" s="11"/>
      <c r="AI36" s="80"/>
      <c r="AJ36" s="11"/>
      <c r="AK36" s="11"/>
      <c r="AL36" s="104"/>
      <c r="AM36" s="11"/>
      <c r="AN36" s="104"/>
      <c r="AQ36" s="58"/>
      <c r="AR36" s="11"/>
      <c r="AS36" s="1"/>
      <c r="AT36" s="1"/>
      <c r="AU36" s="18"/>
      <c r="AV36" s="14"/>
    </row>
    <row r="37" spans="1:52" s="7" customFormat="1" ht="20.25" customHeight="1" thickBot="1" x14ac:dyDescent="0.35">
      <c r="C37" s="127"/>
      <c r="E37" s="24" t="s">
        <v>79</v>
      </c>
      <c r="F37" s="13">
        <v>33148</v>
      </c>
      <c r="G37" s="33">
        <v>24526</v>
      </c>
      <c r="H37" s="13">
        <v>18056</v>
      </c>
      <c r="I37" s="33">
        <v>16658</v>
      </c>
      <c r="J37" s="13">
        <v>19426</v>
      </c>
      <c r="K37" s="33">
        <v>20668</v>
      </c>
      <c r="L37" s="13">
        <v>20369</v>
      </c>
      <c r="M37" s="33">
        <v>18858</v>
      </c>
      <c r="N37" s="13">
        <v>19069</v>
      </c>
      <c r="O37" s="33">
        <v>20601</v>
      </c>
      <c r="P37" s="13">
        <v>21592</v>
      </c>
      <c r="Q37" s="33">
        <v>28723</v>
      </c>
      <c r="R37" s="13">
        <v>24850</v>
      </c>
      <c r="S37" s="33">
        <v>29696</v>
      </c>
      <c r="T37" s="13">
        <v>32822</v>
      </c>
      <c r="U37" s="33">
        <v>35225</v>
      </c>
      <c r="V37" s="13">
        <v>36369</v>
      </c>
      <c r="W37" s="33">
        <v>40791</v>
      </c>
      <c r="X37" s="13">
        <v>44178</v>
      </c>
      <c r="Y37" s="33">
        <v>43448</v>
      </c>
      <c r="Z37" s="13">
        <v>50544</v>
      </c>
      <c r="AA37" s="33">
        <v>49574</v>
      </c>
      <c r="AB37" s="57">
        <v>53439</v>
      </c>
      <c r="AC37" s="33">
        <v>50251</v>
      </c>
      <c r="AD37" s="57">
        <v>51724</v>
      </c>
      <c r="AE37" s="33">
        <v>50540</v>
      </c>
      <c r="AF37" s="57">
        <v>32432</v>
      </c>
      <c r="AG37" s="33">
        <v>45062</v>
      </c>
      <c r="AH37" s="57">
        <v>47807</v>
      </c>
      <c r="AI37" s="13">
        <v>63938</v>
      </c>
      <c r="AJ37" s="57">
        <v>73467</v>
      </c>
      <c r="AK37" s="13">
        <v>70182</v>
      </c>
      <c r="AL37" s="110">
        <v>68204</v>
      </c>
      <c r="AM37" s="13">
        <v>63190</v>
      </c>
      <c r="AN37" s="110">
        <v>69743</v>
      </c>
      <c r="AO37" s="13">
        <v>69690</v>
      </c>
      <c r="AP37" s="13">
        <v>71155</v>
      </c>
      <c r="AQ37" s="58"/>
      <c r="AR37" s="60"/>
      <c r="AS37" s="1"/>
      <c r="AT37" s="1"/>
      <c r="AU37" s="14"/>
      <c r="AV37" s="14"/>
      <c r="AX37" s="2"/>
      <c r="AY37" s="2"/>
      <c r="AZ37" s="2"/>
    </row>
    <row r="38" spans="1:52" ht="25.5" customHeight="1" x14ac:dyDescent="0.3">
      <c r="A38" s="7"/>
      <c r="B38" s="7"/>
      <c r="C38" s="127"/>
      <c r="E38" s="1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  <c r="R38" s="112"/>
      <c r="S38" s="112"/>
      <c r="T38" s="112"/>
      <c r="U38" s="112"/>
      <c r="V38" s="112"/>
      <c r="W38" s="112"/>
      <c r="X38" s="112"/>
      <c r="Y38" s="112"/>
      <c r="Z38" s="112"/>
      <c r="AA38" s="112"/>
      <c r="AB38" s="112"/>
      <c r="AC38" s="112"/>
      <c r="AD38" s="112"/>
      <c r="AE38" s="112"/>
      <c r="AF38" s="112"/>
      <c r="AG38" s="112"/>
      <c r="AH38" s="112"/>
      <c r="AI38" s="112"/>
      <c r="AJ38" s="112"/>
      <c r="AK38" s="112"/>
      <c r="AL38" s="112"/>
      <c r="AM38" s="112"/>
      <c r="AN38" s="112"/>
      <c r="AO38" s="112"/>
      <c r="AP38" s="112"/>
      <c r="AQ38" s="113"/>
      <c r="AR38" s="1"/>
      <c r="AS38" s="1"/>
      <c r="AT38" s="1"/>
      <c r="AX38" s="7"/>
      <c r="AY38" s="7"/>
      <c r="AZ38" s="7"/>
    </row>
    <row r="39" spans="1:52" s="7" customFormat="1" ht="18.75" customHeight="1" x14ac:dyDescent="0.3">
      <c r="C39" s="127"/>
      <c r="E39" s="122" t="s">
        <v>108</v>
      </c>
      <c r="F39" s="123"/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  <c r="AA39" s="123"/>
      <c r="AB39" s="123"/>
      <c r="AC39" s="123"/>
      <c r="AD39" s="123"/>
      <c r="AE39" s="123"/>
      <c r="AF39" s="123"/>
      <c r="AG39" s="123"/>
      <c r="AH39" s="123"/>
      <c r="AI39" s="123"/>
      <c r="AJ39" s="123"/>
      <c r="AK39" s="123"/>
      <c r="AL39" s="123"/>
      <c r="AM39" s="123"/>
      <c r="AN39" s="123"/>
      <c r="AO39" s="123"/>
      <c r="AP39" s="124"/>
      <c r="AQ39" s="58"/>
      <c r="AR39" s="58"/>
      <c r="AS39" s="1"/>
      <c r="AT39" s="1"/>
      <c r="AU39" s="14"/>
      <c r="AV39" s="14"/>
      <c r="AX39" s="2"/>
      <c r="AY39" s="2"/>
      <c r="AZ39" s="2"/>
    </row>
    <row r="40" spans="1:52" ht="6" customHeight="1" x14ac:dyDescent="0.3">
      <c r="A40" s="7"/>
      <c r="B40" s="7"/>
      <c r="C40" s="127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1"/>
      <c r="AT40" s="1"/>
      <c r="AU40" s="2"/>
      <c r="AV40" s="7"/>
      <c r="AW40" s="7"/>
      <c r="AX40" s="7"/>
    </row>
    <row r="41" spans="1:52" s="7" customFormat="1" ht="16" customHeight="1" x14ac:dyDescent="0.35">
      <c r="C41" s="127"/>
      <c r="E41" s="9" t="s">
        <v>16</v>
      </c>
      <c r="F41" s="10"/>
      <c r="G41" s="32"/>
      <c r="H41" s="16">
        <f t="shared" ref="H41:Q42" si="0">+IF(ISNUMBER(H10)*ISNUMBER(F10),H10/F10-1,"")</f>
        <v>-0.24319066147859925</v>
      </c>
      <c r="I41" s="34">
        <f t="shared" si="0"/>
        <v>0.28051948051948061</v>
      </c>
      <c r="J41" s="16">
        <f t="shared" si="0"/>
        <v>0.47300771208226222</v>
      </c>
      <c r="K41" s="34">
        <f t="shared" si="0"/>
        <v>0.38539553752535505</v>
      </c>
      <c r="L41" s="16">
        <f t="shared" si="0"/>
        <v>0.24956369982547999</v>
      </c>
      <c r="M41" s="34">
        <f t="shared" si="0"/>
        <v>5.5636896046852069E-2</v>
      </c>
      <c r="N41" s="16">
        <f t="shared" si="0"/>
        <v>3.1424581005586649E-2</v>
      </c>
      <c r="O41" s="34">
        <f t="shared" si="0"/>
        <v>0.1269070735090152</v>
      </c>
      <c r="P41" s="16">
        <f t="shared" si="0"/>
        <v>0.10765064319566697</v>
      </c>
      <c r="Q41" s="34">
        <f t="shared" si="0"/>
        <v>0.25169230769230766</v>
      </c>
      <c r="R41" s="16">
        <f t="shared" ref="R41:AA42" si="1">+IF(ISNUMBER(R10)*ISNUMBER(P10),R10/P10-1,"")</f>
        <v>0.12469437652811743</v>
      </c>
      <c r="S41" s="34">
        <f t="shared" si="1"/>
        <v>0.11012782694198631</v>
      </c>
      <c r="T41" s="16">
        <f t="shared" si="1"/>
        <v>0.24782608695652164</v>
      </c>
      <c r="U41" s="34">
        <f t="shared" si="1"/>
        <v>0.12311780336581046</v>
      </c>
      <c r="V41" s="16">
        <f t="shared" si="1"/>
        <v>0.1171602787456445</v>
      </c>
      <c r="W41" s="34">
        <f t="shared" si="1"/>
        <v>0.11435331230283907</v>
      </c>
      <c r="X41" s="16">
        <v>0.27251461988304104</v>
      </c>
      <c r="Y41" s="34">
        <v>0.19922151450813863</v>
      </c>
      <c r="Z41" s="16">
        <v>0.20649509803921573</v>
      </c>
      <c r="AA41" s="34">
        <v>0.11153732664502813</v>
      </c>
      <c r="AB41" s="54">
        <v>-2.8440832910106684E-2</v>
      </c>
      <c r="AC41" s="56">
        <v>-6.8224050968940797E-2</v>
      </c>
      <c r="AD41" s="54">
        <v>-9.5138525875588131E-2</v>
      </c>
      <c r="AE41" s="34">
        <v>3.6182336182336128E-2</v>
      </c>
      <c r="AF41" s="54">
        <v>-0.36337377238590407</v>
      </c>
      <c r="AG41" s="34">
        <v>-7.6711575474291971E-2</v>
      </c>
      <c r="AH41" s="54">
        <v>0.76678765880217781</v>
      </c>
      <c r="AI41" s="56">
        <v>0.85616438356164393</v>
      </c>
      <c r="AJ41" s="54">
        <v>0.80893682588597837</v>
      </c>
      <c r="AK41" s="56">
        <v>-2.8718113268089152E-2</v>
      </c>
      <c r="AL41" s="54">
        <v>-0.2735661555934128</v>
      </c>
      <c r="AM41" s="56">
        <v>-0.25751569210439373</v>
      </c>
      <c r="AN41" s="54">
        <v>-7.8170803205002914E-2</v>
      </c>
      <c r="AO41" s="56">
        <v>3.4482758620689724E-2</v>
      </c>
      <c r="AP41" s="54">
        <v>8.2679669281322532E-3</v>
      </c>
      <c r="AQ41" s="53"/>
      <c r="AR41" s="53"/>
      <c r="AS41" s="14"/>
      <c r="AT41" s="14"/>
    </row>
    <row r="42" spans="1:52" s="7" customFormat="1" ht="16" customHeight="1" x14ac:dyDescent="0.35">
      <c r="C42" s="127"/>
      <c r="E42" s="7" t="s">
        <v>34</v>
      </c>
      <c r="F42" s="11"/>
      <c r="G42" s="29"/>
      <c r="H42" s="18">
        <f t="shared" si="0"/>
        <v>-0.64559386973180077</v>
      </c>
      <c r="I42" s="30">
        <f t="shared" si="0"/>
        <v>0.17647058823529416</v>
      </c>
      <c r="J42" s="18">
        <f t="shared" si="0"/>
        <v>2.7189189189189191</v>
      </c>
      <c r="K42" s="30">
        <f t="shared" si="0"/>
        <v>0.39250000000000007</v>
      </c>
      <c r="L42" s="18">
        <f t="shared" si="0"/>
        <v>-0.5</v>
      </c>
      <c r="M42" s="30">
        <f t="shared" si="0"/>
        <v>-0.37881508078994619</v>
      </c>
      <c r="N42" s="18">
        <f t="shared" si="0"/>
        <v>-0.20639534883720934</v>
      </c>
      <c r="O42" s="30">
        <f t="shared" si="0"/>
        <v>-0.15317919075144504</v>
      </c>
      <c r="P42" s="18">
        <f t="shared" si="0"/>
        <v>7.3260073260073E-3</v>
      </c>
      <c r="Q42" s="30">
        <f t="shared" si="0"/>
        <v>8.53242320819112E-2</v>
      </c>
      <c r="R42" s="18">
        <f t="shared" si="1"/>
        <v>-0.24</v>
      </c>
      <c r="S42" s="30">
        <f t="shared" si="1"/>
        <v>-0.23270440251572322</v>
      </c>
      <c r="T42" s="18">
        <f t="shared" si="1"/>
        <v>0.3875598086124401</v>
      </c>
      <c r="U42" s="30">
        <f t="shared" si="1"/>
        <v>0.37295081967213117</v>
      </c>
      <c r="V42" s="18">
        <f t="shared" si="1"/>
        <v>1.379310344827589E-2</v>
      </c>
      <c r="W42" s="30">
        <f t="shared" si="1"/>
        <v>0.25671641791044775</v>
      </c>
      <c r="X42" s="18">
        <v>0.38435374149659873</v>
      </c>
      <c r="Y42" s="30">
        <v>-1.6627078384798155E-2</v>
      </c>
      <c r="Z42" s="18">
        <v>0.2137592137592137</v>
      </c>
      <c r="AA42" s="30">
        <v>0.1376811594202898</v>
      </c>
      <c r="AB42" s="55">
        <v>8.9068825910931126E-2</v>
      </c>
      <c r="AC42" s="53">
        <v>0.29299363057324834</v>
      </c>
      <c r="AD42" s="55">
        <v>0.11338289962825288</v>
      </c>
      <c r="AE42" s="30">
        <v>2.2988505747126409E-2</v>
      </c>
      <c r="AF42" s="55">
        <v>-0.34056761268781299</v>
      </c>
      <c r="AG42" s="30">
        <v>-0.1508828250401284</v>
      </c>
      <c r="AH42" s="55">
        <v>0.57721518987341769</v>
      </c>
      <c r="AI42" s="53">
        <v>0.41209829867674852</v>
      </c>
      <c r="AJ42" s="55">
        <v>0.3852327447833066</v>
      </c>
      <c r="AK42" s="53">
        <v>0.30655957161981262</v>
      </c>
      <c r="AL42" s="55">
        <v>0.11355735805330247</v>
      </c>
      <c r="AM42" s="53">
        <v>-9.3237704918032738E-2</v>
      </c>
      <c r="AN42" s="55">
        <v>1.0405827263267442E-2</v>
      </c>
      <c r="AO42" s="53">
        <v>9.9435028248587631E-2</v>
      </c>
      <c r="AP42" s="55">
        <v>-7.6210092687950537E-2</v>
      </c>
      <c r="AQ42" s="53"/>
      <c r="AR42" s="53"/>
      <c r="AS42" s="14"/>
      <c r="AT42" s="14"/>
    </row>
    <row r="43" spans="1:52" s="7" customFormat="1" ht="16" customHeight="1" x14ac:dyDescent="0.35">
      <c r="C43" s="127"/>
      <c r="E43" s="9" t="s">
        <v>17</v>
      </c>
      <c r="F43" s="10"/>
      <c r="G43" s="32"/>
      <c r="H43" s="16">
        <f t="shared" ref="H43:AL43" si="2">+IF(ISNUMBER(H12)*ISNUMBER(F12),H12/F12-1,"")</f>
        <v>-3.2738095238095233E-2</v>
      </c>
      <c r="I43" s="34">
        <f t="shared" si="2"/>
        <v>0.27960526315789469</v>
      </c>
      <c r="J43" s="16">
        <f t="shared" si="2"/>
        <v>1.0153846153846153</v>
      </c>
      <c r="K43" s="34">
        <f t="shared" si="2"/>
        <v>0.3521850899742931</v>
      </c>
      <c r="L43" s="16">
        <f t="shared" si="2"/>
        <v>9.7709923664122122E-2</v>
      </c>
      <c r="M43" s="34">
        <f t="shared" si="2"/>
        <v>0.20532319391634979</v>
      </c>
      <c r="N43" s="16">
        <f t="shared" si="2"/>
        <v>0.11265646731571621</v>
      </c>
      <c r="O43" s="34">
        <f t="shared" si="2"/>
        <v>0.42902208201892744</v>
      </c>
      <c r="P43" s="16">
        <f t="shared" si="2"/>
        <v>0.45750000000000002</v>
      </c>
      <c r="Q43" s="34">
        <f t="shared" si="2"/>
        <v>0.9039735099337749</v>
      </c>
      <c r="R43" s="16">
        <f t="shared" si="2"/>
        <v>0.5008576329331047</v>
      </c>
      <c r="S43" s="34">
        <f t="shared" si="2"/>
        <v>0.12115942028985516</v>
      </c>
      <c r="T43" s="16">
        <f t="shared" si="2"/>
        <v>0.19428571428571439</v>
      </c>
      <c r="U43" s="34">
        <f t="shared" si="2"/>
        <v>0.13650465356773522</v>
      </c>
      <c r="V43" s="16">
        <f t="shared" si="2"/>
        <v>3.5885167464114742E-2</v>
      </c>
      <c r="W43" s="34">
        <f t="shared" si="2"/>
        <v>-4.4585987261146487E-2</v>
      </c>
      <c r="X43" s="16">
        <v>9.0993071593533426E-2</v>
      </c>
      <c r="Y43" s="34">
        <v>0.16095238095238096</v>
      </c>
      <c r="Z43" s="16">
        <v>0.26587637595258262</v>
      </c>
      <c r="AA43" s="34">
        <v>0.14807219031993446</v>
      </c>
      <c r="AB43" s="54">
        <v>-4.0802675585284276E-2</v>
      </c>
      <c r="AC43" s="56">
        <v>-6.9667738478027874E-2</v>
      </c>
      <c r="AD43" s="54">
        <v>-8.8912133891213441E-2</v>
      </c>
      <c r="AE43" s="34">
        <v>-2.8801843317972309E-2</v>
      </c>
      <c r="AF43" s="54">
        <v>-0.32300038270187525</v>
      </c>
      <c r="AG43" s="34">
        <v>1.3444049031237748E-2</v>
      </c>
      <c r="AH43" s="54">
        <v>0.25211984171848512</v>
      </c>
      <c r="AI43" s="56">
        <v>0.29769801014436204</v>
      </c>
      <c r="AJ43" s="54">
        <v>0.54853273137697522</v>
      </c>
      <c r="AK43" s="56">
        <v>-3.1268791340950064E-2</v>
      </c>
      <c r="AL43" s="54">
        <v>-1.6326530612244872E-2</v>
      </c>
      <c r="AM43" s="56">
        <v>-1.5518311607697344E-3</v>
      </c>
      <c r="AN43" s="54">
        <v>-8.6840545346769438E-2</v>
      </c>
      <c r="AO43" s="56">
        <v>-1.6474976686353782E-2</v>
      </c>
      <c r="AP43" s="54">
        <v>-5.6150600454397903E-2</v>
      </c>
      <c r="AQ43" s="53"/>
      <c r="AR43" s="53"/>
      <c r="AS43" s="14"/>
      <c r="AT43" s="14"/>
    </row>
    <row r="44" spans="1:52" s="7" customFormat="1" ht="16" customHeight="1" x14ac:dyDescent="0.35">
      <c r="C44" s="127"/>
      <c r="E44" s="7" t="s">
        <v>36</v>
      </c>
      <c r="F44" s="11"/>
      <c r="G44" s="29"/>
      <c r="H44" s="18">
        <f t="shared" ref="H44:AL44" si="3">+IF(ISNUMBER(H13)*ISNUMBER(F13),H13/F13-1,"")</f>
        <v>-0.72527472527472525</v>
      </c>
      <c r="I44" s="30">
        <f t="shared" si="3"/>
        <v>-0.63687150837988826</v>
      </c>
      <c r="J44" s="18">
        <f t="shared" si="3"/>
        <v>-0.35</v>
      </c>
      <c r="K44" s="30">
        <f t="shared" si="3"/>
        <v>0.1692307692307693</v>
      </c>
      <c r="L44" s="18">
        <f t="shared" si="3"/>
        <v>1.0923076923076924</v>
      </c>
      <c r="M44" s="30">
        <f t="shared" si="3"/>
        <v>0.85526315789473695</v>
      </c>
      <c r="N44" s="18">
        <f t="shared" si="3"/>
        <v>8.0882352941176405E-2</v>
      </c>
      <c r="O44" s="30">
        <f t="shared" si="3"/>
        <v>-2.1276595744680882E-2</v>
      </c>
      <c r="P44" s="18">
        <f t="shared" si="3"/>
        <v>0.36054421768707479</v>
      </c>
      <c r="Q44" s="30">
        <f t="shared" si="3"/>
        <v>0.57246376811594213</v>
      </c>
      <c r="R44" s="18">
        <f t="shared" si="3"/>
        <v>-0.10999999999999999</v>
      </c>
      <c r="S44" s="30">
        <f t="shared" si="3"/>
        <v>-9.2165898617511566E-2</v>
      </c>
      <c r="T44" s="18">
        <f t="shared" si="3"/>
        <v>0.55617977528089879</v>
      </c>
      <c r="U44" s="30">
        <f t="shared" si="3"/>
        <v>0.48223350253807107</v>
      </c>
      <c r="V44" s="18">
        <f t="shared" si="3"/>
        <v>0.42238267148014441</v>
      </c>
      <c r="W44" s="30">
        <f t="shared" si="3"/>
        <v>0.44178082191780832</v>
      </c>
      <c r="X44" s="18">
        <v>0.40355329949238583</v>
      </c>
      <c r="Y44" s="30">
        <v>0.25415676959619948</v>
      </c>
      <c r="Z44" s="18">
        <v>0.12839059674502717</v>
      </c>
      <c r="AA44" s="30">
        <v>0.27272727272727271</v>
      </c>
      <c r="AB44" s="55">
        <v>0.20993589743589736</v>
      </c>
      <c r="AC44" s="53">
        <v>3.4226190476190466E-2</v>
      </c>
      <c r="AD44" s="55">
        <v>-5.827814569536427E-2</v>
      </c>
      <c r="AE44" s="30">
        <v>4.1726618705036023E-2</v>
      </c>
      <c r="AF44" s="55">
        <v>-0.33052039381153309</v>
      </c>
      <c r="AG44" s="30">
        <v>-0.17817679558011046</v>
      </c>
      <c r="AH44" s="55">
        <v>0.47689075630252109</v>
      </c>
      <c r="AI44" s="53">
        <v>0.36470588235294121</v>
      </c>
      <c r="AJ44" s="55">
        <v>0.38406827880512084</v>
      </c>
      <c r="AK44" s="53">
        <v>0.16871921182266014</v>
      </c>
      <c r="AL44" s="55">
        <v>2.5693730729702047E-2</v>
      </c>
      <c r="AM44" s="53">
        <v>-0.16016859852476295</v>
      </c>
      <c r="AN44" s="55">
        <v>-0.10120240480961928</v>
      </c>
      <c r="AO44" s="53">
        <v>5.6461731493099077E-2</v>
      </c>
      <c r="AP44" s="55">
        <v>6.2430323299888624E-2</v>
      </c>
      <c r="AQ44" s="53"/>
      <c r="AR44" s="53"/>
      <c r="AS44" s="14"/>
      <c r="AT44" s="14"/>
    </row>
    <row r="45" spans="1:52" s="7" customFormat="1" ht="16" customHeight="1" x14ac:dyDescent="0.35">
      <c r="C45" s="127"/>
      <c r="E45" s="9" t="s">
        <v>23</v>
      </c>
      <c r="F45" s="10"/>
      <c r="G45" s="32"/>
      <c r="H45" s="16">
        <f t="shared" ref="H45:AL45" si="4">+IF(ISNUMBER(H14)*ISNUMBER(F14),H14/F14-1,"")</f>
        <v>-0.39398998330550916</v>
      </c>
      <c r="I45" s="34">
        <f t="shared" si="4"/>
        <v>-0.3857868020304569</v>
      </c>
      <c r="J45" s="16">
        <f t="shared" si="4"/>
        <v>-0.30027548209366395</v>
      </c>
      <c r="K45" s="34">
        <f t="shared" si="4"/>
        <v>0.99586776859504123</v>
      </c>
      <c r="L45" s="16">
        <f t="shared" si="4"/>
        <v>2.3700787401574801</v>
      </c>
      <c r="M45" s="34">
        <f t="shared" si="4"/>
        <v>0.79710144927536231</v>
      </c>
      <c r="N45" s="16">
        <f t="shared" si="4"/>
        <v>-0.10280373831775702</v>
      </c>
      <c r="O45" s="34">
        <f t="shared" si="4"/>
        <v>3.3410138248847865E-2</v>
      </c>
      <c r="P45" s="16">
        <f t="shared" si="4"/>
        <v>0.23958333333333326</v>
      </c>
      <c r="Q45" s="34">
        <f t="shared" si="4"/>
        <v>0.34225195094760319</v>
      </c>
      <c r="R45" s="16">
        <f t="shared" si="4"/>
        <v>-0.15336134453781514</v>
      </c>
      <c r="S45" s="34">
        <f t="shared" si="4"/>
        <v>-0.17524916943521596</v>
      </c>
      <c r="T45" s="16">
        <f t="shared" si="4"/>
        <v>0.64640198511166247</v>
      </c>
      <c r="U45" s="34">
        <f t="shared" si="4"/>
        <v>0.78851963746223563</v>
      </c>
      <c r="V45" s="16">
        <f t="shared" si="4"/>
        <v>0.29238884702336088</v>
      </c>
      <c r="W45" s="34">
        <f t="shared" si="4"/>
        <v>9.3468468468468568E-2</v>
      </c>
      <c r="X45" s="16">
        <v>0.17026239067055404</v>
      </c>
      <c r="Y45" s="34">
        <v>0.10298661174047363</v>
      </c>
      <c r="Z45" s="16">
        <v>0.17090184354758353</v>
      </c>
      <c r="AA45" s="34">
        <v>0.18487394957983194</v>
      </c>
      <c r="AB45" s="54">
        <v>-6.5106382978723398E-2</v>
      </c>
      <c r="AC45" s="56">
        <v>-8.8652482269503508E-2</v>
      </c>
      <c r="AD45" s="54">
        <v>4.5061447428311308E-2</v>
      </c>
      <c r="AE45" s="34">
        <v>-9.9870298313878059E-2</v>
      </c>
      <c r="AF45" s="54">
        <v>-0.44599303135888502</v>
      </c>
      <c r="AG45" s="34">
        <v>-0.44380403458213258</v>
      </c>
      <c r="AH45" s="54">
        <v>7.3899371069182429E-2</v>
      </c>
      <c r="AI45" s="56">
        <v>0.36096718480138179</v>
      </c>
      <c r="AJ45" s="54">
        <v>0.44289897510980958</v>
      </c>
      <c r="AK45" s="56">
        <v>0.33375634517766506</v>
      </c>
      <c r="AL45" s="54">
        <v>0.12734652460679863</v>
      </c>
      <c r="AM45" s="56">
        <v>2.9019980970504289E-2</v>
      </c>
      <c r="AN45" s="54">
        <v>0.12466246624662469</v>
      </c>
      <c r="AO45" s="56">
        <v>0.2653721682847896</v>
      </c>
      <c r="AP45" s="54">
        <v>3.0412164865946334E-2</v>
      </c>
      <c r="AQ45" s="53"/>
      <c r="AR45" s="53"/>
      <c r="AS45" s="14"/>
      <c r="AT45" s="14"/>
    </row>
    <row r="46" spans="1:52" s="7" customFormat="1" ht="16" customHeight="1" x14ac:dyDescent="0.35">
      <c r="C46" s="127"/>
      <c r="E46" s="7" t="s">
        <v>38</v>
      </c>
      <c r="F46" s="11"/>
      <c r="G46" s="29"/>
      <c r="H46" s="18">
        <f t="shared" ref="H46:AL46" si="5">+IF(ISNUMBER(H15)*ISNUMBER(F15),H15/F15-1,"")</f>
        <v>-0.72079207920792077</v>
      </c>
      <c r="I46" s="30">
        <f t="shared" si="5"/>
        <v>-0.69516728624535318</v>
      </c>
      <c r="J46" s="18">
        <f t="shared" si="5"/>
        <v>0.11347517730496448</v>
      </c>
      <c r="K46" s="30">
        <f t="shared" si="5"/>
        <v>1.0731707317073171</v>
      </c>
      <c r="L46" s="18">
        <f t="shared" si="5"/>
        <v>-9.5541401273885329E-3</v>
      </c>
      <c r="M46" s="30">
        <f t="shared" si="5"/>
        <v>-6.7647058823529393E-2</v>
      </c>
      <c r="N46" s="18">
        <f t="shared" si="5"/>
        <v>-0.37299035369774924</v>
      </c>
      <c r="O46" s="30">
        <f t="shared" si="5"/>
        <v>-0.21766561514195581</v>
      </c>
      <c r="P46" s="18">
        <f t="shared" si="5"/>
        <v>0.22051282051282062</v>
      </c>
      <c r="Q46" s="30">
        <f t="shared" si="5"/>
        <v>0.19354838709677424</v>
      </c>
      <c r="R46" s="18">
        <f t="shared" si="5"/>
        <v>-0.23949579831932777</v>
      </c>
      <c r="S46" s="30">
        <f t="shared" si="5"/>
        <v>-0.32432432432432434</v>
      </c>
      <c r="T46" s="18">
        <f t="shared" si="5"/>
        <v>0.1270718232044199</v>
      </c>
      <c r="U46" s="30">
        <f t="shared" si="5"/>
        <v>0.21500000000000008</v>
      </c>
      <c r="V46" s="18">
        <f t="shared" si="5"/>
        <v>0.15686274509803932</v>
      </c>
      <c r="W46" s="30">
        <f t="shared" si="5"/>
        <v>0.33744855967078191</v>
      </c>
      <c r="X46" s="18">
        <v>0.21186440677966112</v>
      </c>
      <c r="Y46" s="30">
        <v>0.10769230769230775</v>
      </c>
      <c r="Z46" s="18">
        <v>0.33566433566433562</v>
      </c>
      <c r="AA46" s="30">
        <v>8.8888888888888795E-2</v>
      </c>
      <c r="AB46" s="55">
        <v>0.21204188481675401</v>
      </c>
      <c r="AC46" s="53">
        <v>0.24234693877551017</v>
      </c>
      <c r="AD46" s="55">
        <v>8.2073434125270017E-2</v>
      </c>
      <c r="AE46" s="30">
        <v>0.11909650924024651</v>
      </c>
      <c r="AF46" s="55">
        <v>-0.25349301397205593</v>
      </c>
      <c r="AG46" s="30">
        <v>-8.4403669724770647E-2</v>
      </c>
      <c r="AH46" s="55">
        <v>0.45454545454545459</v>
      </c>
      <c r="AI46" s="53">
        <v>0.32865731462925862</v>
      </c>
      <c r="AJ46" s="55">
        <v>0.34558823529411775</v>
      </c>
      <c r="AK46" s="53">
        <v>0.39215686274509798</v>
      </c>
      <c r="AL46" s="55">
        <v>0.22404371584699456</v>
      </c>
      <c r="AM46" s="53">
        <v>1.1917659804983716E-2</v>
      </c>
      <c r="AN46" s="55">
        <v>0.21540178571428581</v>
      </c>
      <c r="AO46" s="53">
        <v>0.23126338329764451</v>
      </c>
      <c r="AP46" s="55">
        <v>6.6115702479338845E-2</v>
      </c>
      <c r="AQ46" s="53"/>
      <c r="AR46" s="53"/>
      <c r="AS46" s="14"/>
      <c r="AT46" s="14"/>
    </row>
    <row r="47" spans="1:52" s="7" customFormat="1" ht="16" customHeight="1" x14ac:dyDescent="0.35">
      <c r="C47" s="127"/>
      <c r="E47" s="9" t="s">
        <v>30</v>
      </c>
      <c r="F47" s="10"/>
      <c r="G47" s="32"/>
      <c r="H47" s="16">
        <f t="shared" ref="H47:AL47" si="6">+IF(ISNUMBER(H16)*ISNUMBER(F16),H16/F16-1,"")</f>
        <v>-0.82857142857142851</v>
      </c>
      <c r="I47" s="34">
        <f t="shared" si="6"/>
        <v>-0.84246575342465757</v>
      </c>
      <c r="J47" s="16">
        <f t="shared" si="6"/>
        <v>-0.65416666666666667</v>
      </c>
      <c r="K47" s="34">
        <f t="shared" si="6"/>
        <v>5.2173913043478182E-2</v>
      </c>
      <c r="L47" s="16">
        <f t="shared" si="6"/>
        <v>0.27710843373493965</v>
      </c>
      <c r="M47" s="34">
        <f t="shared" si="6"/>
        <v>-0.15289256198347112</v>
      </c>
      <c r="N47" s="16">
        <f t="shared" si="6"/>
        <v>-0.20283018867924529</v>
      </c>
      <c r="O47" s="34">
        <f t="shared" si="6"/>
        <v>-0.12195121951219512</v>
      </c>
      <c r="P47" s="16">
        <f t="shared" si="6"/>
        <v>-0.16568047337278102</v>
      </c>
      <c r="Q47" s="34">
        <f t="shared" si="6"/>
        <v>-8.8888888888888906E-2</v>
      </c>
      <c r="R47" s="16">
        <f t="shared" si="6"/>
        <v>-0.30496453900709219</v>
      </c>
      <c r="S47" s="34">
        <f t="shared" si="6"/>
        <v>-0.23780487804878048</v>
      </c>
      <c r="T47" s="16">
        <f t="shared" si="6"/>
        <v>0.21428571428571419</v>
      </c>
      <c r="U47" s="34">
        <f t="shared" si="6"/>
        <v>3.2000000000000028E-2</v>
      </c>
      <c r="V47" s="16">
        <f t="shared" si="6"/>
        <v>0.33613445378151252</v>
      </c>
      <c r="W47" s="34">
        <f t="shared" si="6"/>
        <v>0.48062015503875966</v>
      </c>
      <c r="X47" s="16">
        <v>0.67295597484276737</v>
      </c>
      <c r="Y47" s="34">
        <v>0.47120418848167533</v>
      </c>
      <c r="Z47" s="16">
        <v>0.37969924812030076</v>
      </c>
      <c r="AA47" s="34">
        <v>0.35587188612099641</v>
      </c>
      <c r="AB47" s="54">
        <v>0.12534059945504095</v>
      </c>
      <c r="AC47" s="56">
        <v>0.11548556430446189</v>
      </c>
      <c r="AD47" s="54">
        <v>0.10895883777239712</v>
      </c>
      <c r="AE47" s="34">
        <v>0.19764705882352951</v>
      </c>
      <c r="AF47" s="54">
        <v>-0.29039301310043664</v>
      </c>
      <c r="AG47" s="34">
        <v>-4.5186640471512773E-2</v>
      </c>
      <c r="AH47" s="54">
        <v>0.61230769230769222</v>
      </c>
      <c r="AI47" s="56">
        <v>0.14609053497942392</v>
      </c>
      <c r="AJ47" s="54">
        <v>0.1507633587786259</v>
      </c>
      <c r="AK47" s="56">
        <v>3.5906642728904758E-2</v>
      </c>
      <c r="AL47" s="54">
        <v>-8.7893864013267042E-2</v>
      </c>
      <c r="AM47" s="56">
        <v>-3.119584055459268E-2</v>
      </c>
      <c r="AN47" s="54">
        <v>-1.8181818181818188E-2</v>
      </c>
      <c r="AO47" s="56">
        <v>5.1878354203935606E-2</v>
      </c>
      <c r="AP47" s="54">
        <v>-3.7037037037036535E-3</v>
      </c>
      <c r="AQ47" s="53"/>
      <c r="AR47" s="53"/>
      <c r="AS47" s="14"/>
      <c r="AT47" s="14"/>
    </row>
    <row r="48" spans="1:52" s="7" customFormat="1" ht="16" customHeight="1" x14ac:dyDescent="0.35">
      <c r="C48" s="127"/>
      <c r="E48" s="7" t="s">
        <v>88</v>
      </c>
      <c r="F48" s="11"/>
      <c r="G48" s="29"/>
      <c r="H48" s="18">
        <f t="shared" ref="H48:AL48" si="7">+IF(ISNUMBER(H17)*ISNUMBER(F17),H17/F17-1,"")</f>
        <v>-0.31764705882352939</v>
      </c>
      <c r="I48" s="30">
        <f t="shared" si="7"/>
        <v>0.82499999999999996</v>
      </c>
      <c r="J48" s="18">
        <f t="shared" si="7"/>
        <v>5.4482758620689653</v>
      </c>
      <c r="K48" s="30">
        <f t="shared" si="7"/>
        <v>0.91324200913242004</v>
      </c>
      <c r="L48" s="18">
        <f t="shared" si="7"/>
        <v>-0.74197860962566842</v>
      </c>
      <c r="M48" s="30">
        <f t="shared" si="7"/>
        <v>-0.6229116945107398</v>
      </c>
      <c r="N48" s="18">
        <f t="shared" si="7"/>
        <v>-0.31088082901554404</v>
      </c>
      <c r="O48" s="30">
        <f t="shared" si="7"/>
        <v>-0.22151898734177211</v>
      </c>
      <c r="P48" s="18">
        <f t="shared" si="7"/>
        <v>9.7744360902255689E-2</v>
      </c>
      <c r="Q48" s="30">
        <f t="shared" si="7"/>
        <v>0.58536585365853666</v>
      </c>
      <c r="R48" s="18">
        <f t="shared" si="7"/>
        <v>3.4246575342465668E-2</v>
      </c>
      <c r="S48" s="30">
        <f t="shared" si="7"/>
        <v>0.32820512820512815</v>
      </c>
      <c r="T48" s="18">
        <f t="shared" si="7"/>
        <v>0.85430463576158933</v>
      </c>
      <c r="U48" s="30">
        <f t="shared" si="7"/>
        <v>0.11583011583011582</v>
      </c>
      <c r="V48" s="18">
        <f t="shared" si="7"/>
        <v>0.11428571428571432</v>
      </c>
      <c r="W48" s="30">
        <f t="shared" si="7"/>
        <v>0.56401384083044981</v>
      </c>
      <c r="X48" s="18">
        <v>0.22115384615384626</v>
      </c>
      <c r="Y48" s="30">
        <v>-0.1415929203539823</v>
      </c>
      <c r="Z48" s="18">
        <v>0.26246719160104992</v>
      </c>
      <c r="AA48" s="30">
        <v>0.25</v>
      </c>
      <c r="AB48" s="55">
        <v>1.039501039501034E-2</v>
      </c>
      <c r="AC48" s="53">
        <v>6.1855670103092786E-2</v>
      </c>
      <c r="AD48" s="55">
        <v>0.11934156378600824</v>
      </c>
      <c r="AE48" s="30">
        <v>5.8252427184465994E-2</v>
      </c>
      <c r="AF48" s="55">
        <v>-0.34926470588235292</v>
      </c>
      <c r="AG48" s="30">
        <v>-6.422018348623848E-2</v>
      </c>
      <c r="AH48" s="55">
        <v>0.68079096045197751</v>
      </c>
      <c r="AI48" s="53">
        <v>0.71176470588235285</v>
      </c>
      <c r="AJ48" s="55">
        <v>0.75462184873949578</v>
      </c>
      <c r="AK48" s="53">
        <v>0.3596792668957618</v>
      </c>
      <c r="AL48" s="55">
        <v>0.15804597701149414</v>
      </c>
      <c r="AM48" s="53">
        <v>1.6006739679865101E-2</v>
      </c>
      <c r="AN48" s="55">
        <v>0.13151364764267992</v>
      </c>
      <c r="AO48" s="53">
        <v>0.18739635157545598</v>
      </c>
      <c r="AP48" s="55">
        <v>0.14327485380116967</v>
      </c>
      <c r="AQ48" s="53"/>
      <c r="AR48" s="53"/>
      <c r="AS48" s="14"/>
      <c r="AT48" s="14"/>
    </row>
    <row r="49" spans="3:46" s="7" customFormat="1" ht="16" customHeight="1" x14ac:dyDescent="0.35">
      <c r="C49" s="127"/>
      <c r="E49" s="9" t="s">
        <v>20</v>
      </c>
      <c r="F49" s="10"/>
      <c r="G49" s="32"/>
      <c r="H49" s="16">
        <f t="shared" ref="H49:AL49" si="8">+IF(ISNUMBER(H18)*ISNUMBER(F18),H18/F18-1,"")</f>
        <v>-0.10709838107098379</v>
      </c>
      <c r="I49" s="34">
        <f t="shared" si="8"/>
        <v>3.3936651583710287E-3</v>
      </c>
      <c r="J49" s="16">
        <f t="shared" si="8"/>
        <v>0.35425383542538347</v>
      </c>
      <c r="K49" s="34">
        <f t="shared" si="8"/>
        <v>0.51296505073280718</v>
      </c>
      <c r="L49" s="16">
        <f t="shared" si="8"/>
        <v>0.53964984552008244</v>
      </c>
      <c r="M49" s="34">
        <f t="shared" si="8"/>
        <v>0.1549925484351713</v>
      </c>
      <c r="N49" s="16">
        <f t="shared" si="8"/>
        <v>0.12909698996655528</v>
      </c>
      <c r="O49" s="34">
        <f t="shared" si="8"/>
        <v>0.26709677419354838</v>
      </c>
      <c r="P49" s="16">
        <f t="shared" si="8"/>
        <v>0.12618483412322279</v>
      </c>
      <c r="Q49" s="34">
        <f t="shared" si="8"/>
        <v>0.2790224032586559</v>
      </c>
      <c r="R49" s="16">
        <f t="shared" si="8"/>
        <v>0.29668595476065218</v>
      </c>
      <c r="S49" s="34">
        <f t="shared" si="8"/>
        <v>0.31608280254777066</v>
      </c>
      <c r="T49" s="16">
        <f t="shared" si="8"/>
        <v>0.38620689655172424</v>
      </c>
      <c r="U49" s="34">
        <f t="shared" si="8"/>
        <v>3.8717483363581273E-2</v>
      </c>
      <c r="V49" s="16">
        <f t="shared" si="8"/>
        <v>-9.9795141937371934E-2</v>
      </c>
      <c r="W49" s="34">
        <f t="shared" si="8"/>
        <v>-1.1357018054746648E-2</v>
      </c>
      <c r="X49" s="16">
        <v>0.10305591677503245</v>
      </c>
      <c r="Y49" s="34">
        <v>0.13932253313696608</v>
      </c>
      <c r="Z49" s="16">
        <v>0.24167403477748306</v>
      </c>
      <c r="AA49" s="34">
        <v>2.7145811789038188E-2</v>
      </c>
      <c r="AB49" s="54">
        <v>-4.7472110135295509E-2</v>
      </c>
      <c r="AC49" s="56">
        <v>-3.4986156556758075E-2</v>
      </c>
      <c r="AD49" s="54">
        <v>-1.44530276601047E-2</v>
      </c>
      <c r="AE49" s="34">
        <v>4.3035993740219158E-2</v>
      </c>
      <c r="AF49" s="54">
        <v>-0.39317319848293297</v>
      </c>
      <c r="AG49" s="34">
        <v>-6.2515628907226839E-2</v>
      </c>
      <c r="AH49" s="54">
        <v>0.47875000000000001</v>
      </c>
      <c r="AI49" s="56">
        <v>0.35182715390770869</v>
      </c>
      <c r="AJ49" s="54">
        <v>0.51169343477035789</v>
      </c>
      <c r="AK49" s="56">
        <v>-3.8082083662194122E-2</v>
      </c>
      <c r="AL49" s="54">
        <v>-0.13159366262814542</v>
      </c>
      <c r="AM49" s="56">
        <v>-0.18194871794871792</v>
      </c>
      <c r="AN49" s="54">
        <v>-0.15046147241897401</v>
      </c>
      <c r="AO49" s="56">
        <v>-1.9558676028084254E-2</v>
      </c>
      <c r="AP49" s="54">
        <v>5.5583628094997284E-3</v>
      </c>
      <c r="AQ49" s="53"/>
      <c r="AR49" s="53"/>
      <c r="AS49" s="14"/>
      <c r="AT49" s="14"/>
    </row>
    <row r="50" spans="3:46" s="7" customFormat="1" ht="16" customHeight="1" x14ac:dyDescent="0.35">
      <c r="C50" s="127"/>
      <c r="E50" s="7" t="s">
        <v>27</v>
      </c>
      <c r="F50" s="11"/>
      <c r="G50" s="29"/>
      <c r="H50" s="18">
        <f t="shared" ref="H50:AL50" si="9">+IF(ISNUMBER(H19)*ISNUMBER(F19),H19/F19-1,"")</f>
        <v>-0.34583014537107881</v>
      </c>
      <c r="I50" s="30">
        <f t="shared" si="9"/>
        <v>-0.23227132579650567</v>
      </c>
      <c r="J50" s="18">
        <f t="shared" si="9"/>
        <v>-0.3941520467836257</v>
      </c>
      <c r="K50" s="30">
        <f t="shared" si="9"/>
        <v>-0.4337349397590361</v>
      </c>
      <c r="L50" s="18">
        <f t="shared" si="9"/>
        <v>-0.2142857142857143</v>
      </c>
      <c r="M50" s="30">
        <f t="shared" si="9"/>
        <v>-0.48936170212765961</v>
      </c>
      <c r="N50" s="18">
        <f t="shared" si="9"/>
        <v>-0.54545454545454541</v>
      </c>
      <c r="O50" s="30">
        <f t="shared" si="9"/>
        <v>-5.092592592592593E-2</v>
      </c>
      <c r="P50" s="18">
        <f t="shared" si="9"/>
        <v>6.4864864864864868E-2</v>
      </c>
      <c r="Q50" s="30">
        <f t="shared" si="9"/>
        <v>0.10243902439024399</v>
      </c>
      <c r="R50" s="18">
        <f t="shared" si="9"/>
        <v>-5.0761421319796995E-2</v>
      </c>
      <c r="S50" s="30">
        <f t="shared" si="9"/>
        <v>0.23893805309734506</v>
      </c>
      <c r="T50" s="18">
        <f t="shared" si="9"/>
        <v>0.73262032085561501</v>
      </c>
      <c r="U50" s="30">
        <f t="shared" si="9"/>
        <v>0.43214285714285716</v>
      </c>
      <c r="V50" s="18">
        <f t="shared" si="9"/>
        <v>0.2314814814814814</v>
      </c>
      <c r="W50" s="30">
        <f t="shared" si="9"/>
        <v>0.15960099750623447</v>
      </c>
      <c r="X50" s="18">
        <v>0.22305764411027562</v>
      </c>
      <c r="Y50" s="30">
        <v>0.13978494623655924</v>
      </c>
      <c r="Z50" s="18">
        <v>6.9672131147541005E-2</v>
      </c>
      <c r="AA50" s="30">
        <v>9.811320754716979E-2</v>
      </c>
      <c r="AB50" s="55">
        <v>0.25862068965517238</v>
      </c>
      <c r="AC50" s="53">
        <v>5.841924398625431E-2</v>
      </c>
      <c r="AD50" s="55">
        <v>4.5662100456620447E-3</v>
      </c>
      <c r="AE50" s="30">
        <v>-2.9220779220779258E-2</v>
      </c>
      <c r="AF50" s="55">
        <v>-0.4939393939393939</v>
      </c>
      <c r="AG50" s="30">
        <v>-0.21739130434782605</v>
      </c>
      <c r="AH50" s="55">
        <v>0.66766467065868262</v>
      </c>
      <c r="AI50" s="53">
        <v>1.0961538461538463</v>
      </c>
      <c r="AJ50" s="55">
        <v>1.0341113105924595</v>
      </c>
      <c r="AK50" s="53">
        <v>7.135575942915473E-3</v>
      </c>
      <c r="AL50" s="55">
        <v>-6.8843777581641619E-2</v>
      </c>
      <c r="AM50" s="53">
        <v>0.12044534412955477</v>
      </c>
      <c r="AN50" s="55">
        <v>0.12606635071090055</v>
      </c>
      <c r="AO50" s="53">
        <v>1.2646793134597933E-2</v>
      </c>
      <c r="AP50" s="55">
        <v>-3.3670033670033517E-3</v>
      </c>
      <c r="AQ50" s="53"/>
      <c r="AR50" s="53"/>
      <c r="AS50" s="14"/>
      <c r="AT50" s="14"/>
    </row>
    <row r="51" spans="3:46" s="7" customFormat="1" ht="16" customHeight="1" x14ac:dyDescent="0.35">
      <c r="C51" s="127"/>
      <c r="E51" s="9" t="s">
        <v>28</v>
      </c>
      <c r="F51" s="10"/>
      <c r="G51" s="32"/>
      <c r="H51" s="16">
        <f t="shared" ref="H51:AL51" si="10">+IF(ISNUMBER(H20)*ISNUMBER(F20),H20/F20-1,"")</f>
        <v>-0.32345360824742264</v>
      </c>
      <c r="I51" s="34">
        <f t="shared" si="10"/>
        <v>-6.6101694915254194E-2</v>
      </c>
      <c r="J51" s="16">
        <f t="shared" si="10"/>
        <v>0.83047619047619037</v>
      </c>
      <c r="K51" s="34">
        <f t="shared" si="10"/>
        <v>0.70054446460980047</v>
      </c>
      <c r="L51" s="16">
        <f t="shared" si="10"/>
        <v>0.1696149843912591</v>
      </c>
      <c r="M51" s="34">
        <f t="shared" si="10"/>
        <v>0.15581643543223045</v>
      </c>
      <c r="N51" s="16">
        <f t="shared" si="10"/>
        <v>-8.5409252669039093E-2</v>
      </c>
      <c r="O51" s="34">
        <f t="shared" si="10"/>
        <v>2.2160664819944609E-2</v>
      </c>
      <c r="P51" s="16">
        <f t="shared" si="10"/>
        <v>0.22568093385214016</v>
      </c>
      <c r="Q51" s="34">
        <f t="shared" si="10"/>
        <v>7.2267389340560095E-2</v>
      </c>
      <c r="R51" s="16">
        <f t="shared" si="10"/>
        <v>-0.18015873015873018</v>
      </c>
      <c r="S51" s="34">
        <f t="shared" si="10"/>
        <v>9.688289806234196E-2</v>
      </c>
      <c r="T51" s="16">
        <f t="shared" si="10"/>
        <v>0.57986447241045491</v>
      </c>
      <c r="U51" s="34">
        <f t="shared" si="10"/>
        <v>0.32411674347158215</v>
      </c>
      <c r="V51" s="16">
        <f t="shared" si="10"/>
        <v>0.20894607843137258</v>
      </c>
      <c r="W51" s="34">
        <f t="shared" si="10"/>
        <v>0.15487238979118323</v>
      </c>
      <c r="X51" s="16">
        <v>0.37962493664470354</v>
      </c>
      <c r="Y51" s="34">
        <v>0.33601205424409852</v>
      </c>
      <c r="Z51" s="16">
        <v>0.25422483468038215</v>
      </c>
      <c r="AA51" s="34">
        <v>0.13383458646616542</v>
      </c>
      <c r="AB51" s="54">
        <v>2.6362038664322629E-3</v>
      </c>
      <c r="AC51" s="56">
        <v>-5.9350132625994645E-2</v>
      </c>
      <c r="AD51" s="54">
        <v>-6.9821793748174099E-2</v>
      </c>
      <c r="AE51" s="34">
        <v>1.9386676066267094E-2</v>
      </c>
      <c r="AF51" s="54">
        <v>-0.39133165829145733</v>
      </c>
      <c r="AG51" s="34">
        <v>-0.11065006915629327</v>
      </c>
      <c r="AH51" s="54">
        <v>0.54540763673890602</v>
      </c>
      <c r="AI51" s="56">
        <v>0.28965785381026432</v>
      </c>
      <c r="AJ51" s="54">
        <v>0.40100166944908189</v>
      </c>
      <c r="AK51" s="56">
        <v>0.25685860717515818</v>
      </c>
      <c r="AL51" s="54">
        <v>-2.6215443279313799E-3</v>
      </c>
      <c r="AM51" s="56">
        <v>-7.3159030942672065E-2</v>
      </c>
      <c r="AN51" s="54">
        <v>4.0143369175627219E-2</v>
      </c>
      <c r="AO51" s="56">
        <v>5.2277432712215299E-2</v>
      </c>
      <c r="AP51" s="54">
        <v>3.675626005053978E-2</v>
      </c>
      <c r="AQ51" s="53"/>
      <c r="AR51" s="53"/>
      <c r="AS51" s="14"/>
      <c r="AT51" s="14"/>
    </row>
    <row r="52" spans="3:46" s="7" customFormat="1" ht="16" customHeight="1" x14ac:dyDescent="0.35">
      <c r="C52" s="127"/>
      <c r="E52" s="7" t="s">
        <v>26</v>
      </c>
      <c r="F52" s="11"/>
      <c r="G52" s="29"/>
      <c r="H52" s="18">
        <f t="shared" ref="H52:AL52" si="11">+IF(ISNUMBER(H21)*ISNUMBER(F21),H21/F21-1,"")</f>
        <v>-0.75382409177820264</v>
      </c>
      <c r="I52" s="30">
        <f t="shared" si="11"/>
        <v>-0.53082851637764938</v>
      </c>
      <c r="J52" s="18">
        <f t="shared" si="11"/>
        <v>0.16699029126213594</v>
      </c>
      <c r="K52" s="30">
        <f t="shared" si="11"/>
        <v>0.19712525667351133</v>
      </c>
      <c r="L52" s="18">
        <f t="shared" si="11"/>
        <v>-0.27121464226289516</v>
      </c>
      <c r="M52" s="30">
        <f t="shared" si="11"/>
        <v>-0.24699828473413377</v>
      </c>
      <c r="N52" s="18">
        <f t="shared" si="11"/>
        <v>-1.8264840182648401E-2</v>
      </c>
      <c r="O52" s="30">
        <f t="shared" si="11"/>
        <v>7.9726651480637845E-2</v>
      </c>
      <c r="P52" s="18">
        <f t="shared" si="11"/>
        <v>0.58139534883720922</v>
      </c>
      <c r="Q52" s="30">
        <f t="shared" si="11"/>
        <v>0.6033755274261603</v>
      </c>
      <c r="R52" s="18">
        <f t="shared" si="11"/>
        <v>0.36029411764705888</v>
      </c>
      <c r="S52" s="30">
        <f t="shared" si="11"/>
        <v>0.17894736842105252</v>
      </c>
      <c r="T52" s="18">
        <f t="shared" si="11"/>
        <v>0.21081081081081088</v>
      </c>
      <c r="U52" s="30">
        <f t="shared" si="11"/>
        <v>0.2957589285714286</v>
      </c>
      <c r="V52" s="18">
        <f t="shared" si="11"/>
        <v>0.22053571428571428</v>
      </c>
      <c r="W52" s="30">
        <f t="shared" si="11"/>
        <v>0.30749354005167961</v>
      </c>
      <c r="X52" s="18">
        <v>0.49890270665691294</v>
      </c>
      <c r="Y52" s="30">
        <v>0.26350461133069825</v>
      </c>
      <c r="Z52" s="18">
        <v>0.37579306979014149</v>
      </c>
      <c r="AA52" s="30">
        <v>0.36600625651720553</v>
      </c>
      <c r="AB52" s="55">
        <v>0.28307910606598075</v>
      </c>
      <c r="AC52" s="53">
        <v>0.28473282442748094</v>
      </c>
      <c r="AD52" s="55">
        <v>0.21813657727398406</v>
      </c>
      <c r="AE52" s="30">
        <v>0.19489007724301843</v>
      </c>
      <c r="AF52" s="55">
        <v>-0.33772128915115751</v>
      </c>
      <c r="AG52" s="30">
        <v>0.12705121829935351</v>
      </c>
      <c r="AH52" s="55">
        <v>0.75428375599725839</v>
      </c>
      <c r="AI52" s="53">
        <v>0.13059783807632908</v>
      </c>
      <c r="AJ52" s="55">
        <v>4.8056260988474264E-2</v>
      </c>
      <c r="AK52" s="53">
        <v>-8.5073170731707282E-2</v>
      </c>
      <c r="AL52" s="55">
        <v>-8.7232059645852789E-2</v>
      </c>
      <c r="AM52" s="53">
        <v>-3.8174450842397123E-2</v>
      </c>
      <c r="AN52" s="55">
        <v>0.11762303451092504</v>
      </c>
      <c r="AO52" s="53">
        <v>0.12195121951219523</v>
      </c>
      <c r="AP52" s="55">
        <v>3.3071441622510411E-2</v>
      </c>
      <c r="AQ52" s="53"/>
      <c r="AR52" s="53"/>
      <c r="AS52" s="14"/>
      <c r="AT52" s="14"/>
    </row>
    <row r="53" spans="3:46" s="7" customFormat="1" ht="16" customHeight="1" x14ac:dyDescent="0.35">
      <c r="C53" s="127"/>
      <c r="E53" s="9" t="s">
        <v>25</v>
      </c>
      <c r="F53" s="10"/>
      <c r="G53" s="32"/>
      <c r="H53" s="16">
        <f t="shared" ref="H53:AL53" si="12">+IF(ISNUMBER(H22)*ISNUMBER(F22),H22/F22-1,"")</f>
        <v>5.2770448548812743E-2</v>
      </c>
      <c r="I53" s="34">
        <f t="shared" si="12"/>
        <v>-0.20448877805486287</v>
      </c>
      <c r="J53" s="16">
        <f t="shared" si="12"/>
        <v>-0.16541353383458646</v>
      </c>
      <c r="K53" s="34">
        <f t="shared" si="12"/>
        <v>0.46394984326018807</v>
      </c>
      <c r="L53" s="16">
        <f t="shared" si="12"/>
        <v>0.85285285285285295</v>
      </c>
      <c r="M53" s="34">
        <f t="shared" si="12"/>
        <v>0.36830835117773009</v>
      </c>
      <c r="N53" s="16">
        <f t="shared" si="12"/>
        <v>0.32576985413290105</v>
      </c>
      <c r="O53" s="34">
        <f t="shared" si="12"/>
        <v>0.40845070422535201</v>
      </c>
      <c r="P53" s="16">
        <f t="shared" si="12"/>
        <v>0.4193154034229829</v>
      </c>
      <c r="Q53" s="34">
        <f t="shared" si="12"/>
        <v>0.52</v>
      </c>
      <c r="R53" s="16">
        <f t="shared" si="12"/>
        <v>0.15417743324720079</v>
      </c>
      <c r="S53" s="34">
        <f t="shared" si="12"/>
        <v>3.654970760234022E-3</v>
      </c>
      <c r="T53" s="16">
        <f t="shared" si="12"/>
        <v>1.4925373134329067E-3</v>
      </c>
      <c r="U53" s="34">
        <f t="shared" si="12"/>
        <v>-0.12235979606700653</v>
      </c>
      <c r="V53" s="16">
        <f t="shared" si="12"/>
        <v>-0.24143070044709392</v>
      </c>
      <c r="W53" s="34">
        <f t="shared" si="12"/>
        <v>-0.18506224066390042</v>
      </c>
      <c r="X53" s="16">
        <v>-3.7328094302554016E-2</v>
      </c>
      <c r="Y53" s="34">
        <v>-7.3319755600814718E-2</v>
      </c>
      <c r="Z53" s="16">
        <v>0.10408163265306114</v>
      </c>
      <c r="AA53" s="34">
        <v>5.0549450549450592E-2</v>
      </c>
      <c r="AB53" s="54">
        <v>-5.7301293900184791E-2</v>
      </c>
      <c r="AC53" s="56">
        <v>-6.4853556485355623E-2</v>
      </c>
      <c r="AD53" s="54">
        <v>-0.14509803921568631</v>
      </c>
      <c r="AE53" s="34">
        <v>-6.375838926174493E-2</v>
      </c>
      <c r="AF53" s="54">
        <v>-0.52408256880733939</v>
      </c>
      <c r="AG53" s="34">
        <v>-0.48745519713261654</v>
      </c>
      <c r="AH53" s="54">
        <v>4.8192771084336616E-3</v>
      </c>
      <c r="AI53" s="56">
        <v>0.84382284382284389</v>
      </c>
      <c r="AJ53" s="54">
        <v>1.2326139088729016</v>
      </c>
      <c r="AK53" s="56">
        <v>7.5853350189634128E-3</v>
      </c>
      <c r="AL53" s="54">
        <v>-0.25886143931256711</v>
      </c>
      <c r="AM53" s="56">
        <v>-0.29987452948557092</v>
      </c>
      <c r="AN53" s="54">
        <v>-0.16956521739130437</v>
      </c>
      <c r="AO53" s="56">
        <v>0.10752688172043001</v>
      </c>
      <c r="AP53" s="54">
        <v>-2.4432809773123898E-2</v>
      </c>
      <c r="AQ53" s="53"/>
      <c r="AR53" s="53"/>
      <c r="AS53" s="14"/>
      <c r="AT53" s="14"/>
    </row>
    <row r="54" spans="3:46" s="7" customFormat="1" ht="16" customHeight="1" x14ac:dyDescent="0.35">
      <c r="C54" s="127"/>
      <c r="E54" s="7" t="s">
        <v>22</v>
      </c>
      <c r="F54" s="11"/>
      <c r="G54" s="29"/>
      <c r="H54" s="18">
        <f t="shared" ref="H54:AL54" si="13">+IF(ISNUMBER(H23)*ISNUMBER(F23),H23/F23-1,"")</f>
        <v>-7.9391891891891886E-2</v>
      </c>
      <c r="I54" s="30">
        <f t="shared" si="13"/>
        <v>-2.0295202952029467E-2</v>
      </c>
      <c r="J54" s="18">
        <f t="shared" si="13"/>
        <v>0.25871559633027519</v>
      </c>
      <c r="K54" s="30">
        <f t="shared" si="13"/>
        <v>0.39924670433145004</v>
      </c>
      <c r="L54" s="18">
        <f t="shared" si="13"/>
        <v>0.12827988338192431</v>
      </c>
      <c r="M54" s="30">
        <f t="shared" si="13"/>
        <v>-0.12516823687752354</v>
      </c>
      <c r="N54" s="18">
        <f t="shared" si="13"/>
        <v>-0.17183462532299743</v>
      </c>
      <c r="O54" s="30">
        <f t="shared" si="13"/>
        <v>3.2307692307692371E-2</v>
      </c>
      <c r="P54" s="18">
        <f t="shared" si="13"/>
        <v>-0.12480499219968799</v>
      </c>
      <c r="Q54" s="30">
        <f t="shared" si="13"/>
        <v>0.19970193740685538</v>
      </c>
      <c r="R54" s="18">
        <f t="shared" si="13"/>
        <v>1.9607843137254832E-2</v>
      </c>
      <c r="S54" s="30">
        <f t="shared" si="13"/>
        <v>0.18260869565217397</v>
      </c>
      <c r="T54" s="18">
        <f t="shared" si="13"/>
        <v>0.28146853146853146</v>
      </c>
      <c r="U54" s="30">
        <f t="shared" si="13"/>
        <v>-0.17542016806722693</v>
      </c>
      <c r="V54" s="18">
        <f t="shared" si="13"/>
        <v>0.1350613915416099</v>
      </c>
      <c r="W54" s="30">
        <f t="shared" si="13"/>
        <v>0.11464968152866239</v>
      </c>
      <c r="X54" s="18">
        <v>0.22355769230769229</v>
      </c>
      <c r="Y54" s="30">
        <v>0.38742857142857146</v>
      </c>
      <c r="Z54" s="18">
        <v>0.26522593320235766</v>
      </c>
      <c r="AA54" s="30">
        <v>7.9077429983525516E-2</v>
      </c>
      <c r="AB54" s="55">
        <v>7.9192546583850998E-2</v>
      </c>
      <c r="AC54" s="53">
        <v>0.12061068702290068</v>
      </c>
      <c r="AD54" s="55">
        <v>2.4460431654676151E-2</v>
      </c>
      <c r="AE54" s="30">
        <v>-1.5667574931880091E-2</v>
      </c>
      <c r="AF54" s="55">
        <v>-0.3160112359550562</v>
      </c>
      <c r="AG54" s="30">
        <v>-2.352941176470591E-2</v>
      </c>
      <c r="AH54" s="55">
        <v>0.63757700205338819</v>
      </c>
      <c r="AI54" s="53">
        <v>1.072289156626506</v>
      </c>
      <c r="AJ54" s="55">
        <v>1.2213166144200627</v>
      </c>
      <c r="AK54" s="53">
        <v>8.1395348837209225E-2</v>
      </c>
      <c r="AL54" s="55">
        <v>-9.7375105842506304E-2</v>
      </c>
      <c r="AM54" s="53">
        <v>-1.2966476913345959E-2</v>
      </c>
      <c r="AN54" s="55">
        <v>9.8811757348342688E-2</v>
      </c>
      <c r="AO54" s="53">
        <v>0.26017302146747845</v>
      </c>
      <c r="AP54" s="55">
        <v>0.18554354012521346</v>
      </c>
      <c r="AQ54" s="53"/>
      <c r="AR54" s="53"/>
      <c r="AS54" s="14"/>
      <c r="AT54" s="14"/>
    </row>
    <row r="55" spans="3:46" s="7" customFormat="1" ht="16" customHeight="1" x14ac:dyDescent="0.35">
      <c r="C55" s="127"/>
      <c r="E55" s="9" t="s">
        <v>19</v>
      </c>
      <c r="F55" s="10"/>
      <c r="G55" s="32"/>
      <c r="H55" s="16">
        <f t="shared" ref="H55:AP55" si="14">+IF(ISNUMBER(H24)*ISNUMBER(F24),H24/F24-1,"")</f>
        <v>-0.27979274611398963</v>
      </c>
      <c r="I55" s="34">
        <f t="shared" si="14"/>
        <v>-0.24647887323943662</v>
      </c>
      <c r="J55" s="16">
        <f t="shared" si="14"/>
        <v>-0.18705035971223016</v>
      </c>
      <c r="K55" s="34">
        <f t="shared" si="14"/>
        <v>0.33644859813084116</v>
      </c>
      <c r="L55" s="16">
        <f t="shared" si="14"/>
        <v>0.67256637168141586</v>
      </c>
      <c r="M55" s="34">
        <f t="shared" si="14"/>
        <v>0.4475524475524475</v>
      </c>
      <c r="N55" s="16">
        <f t="shared" si="14"/>
        <v>-3.703703703703709E-2</v>
      </c>
      <c r="O55" s="34">
        <f t="shared" si="14"/>
        <v>-0.14009661835748788</v>
      </c>
      <c r="P55" s="16">
        <f t="shared" si="14"/>
        <v>-8.7912087912087933E-2</v>
      </c>
      <c r="Q55" s="34">
        <f t="shared" si="14"/>
        <v>0.43258426966292141</v>
      </c>
      <c r="R55" s="16">
        <f t="shared" si="14"/>
        <v>0.46987951807228923</v>
      </c>
      <c r="S55" s="34">
        <f t="shared" si="14"/>
        <v>9.4117647058823639E-2</v>
      </c>
      <c r="T55" s="16">
        <f t="shared" si="14"/>
        <v>0.36475409836065564</v>
      </c>
      <c r="U55" s="34">
        <f t="shared" si="14"/>
        <v>0.31182795698924726</v>
      </c>
      <c r="V55" s="16">
        <f t="shared" si="14"/>
        <v>0.35135135135135132</v>
      </c>
      <c r="W55" s="34">
        <f t="shared" si="14"/>
        <v>0.18852459016393452</v>
      </c>
      <c r="X55" s="16">
        <v>0.40888888888888886</v>
      </c>
      <c r="Y55" s="34">
        <v>0.29425287356321839</v>
      </c>
      <c r="Z55" s="16">
        <v>0.25709779179810721</v>
      </c>
      <c r="AA55" s="34">
        <v>0.3072824156305507</v>
      </c>
      <c r="AB55" s="54">
        <v>0.11166875784190711</v>
      </c>
      <c r="AC55" s="56">
        <v>5.0271739130434812E-2</v>
      </c>
      <c r="AD55" s="54">
        <v>-2.1444695259593693E-2</v>
      </c>
      <c r="AE55" s="34">
        <v>5.6921086675291166E-2</v>
      </c>
      <c r="AF55" s="54">
        <v>-0.43829296424452135</v>
      </c>
      <c r="AG55" s="34">
        <v>-2.2031823745410017E-2</v>
      </c>
      <c r="AH55" s="54">
        <v>1.0636550308008212</v>
      </c>
      <c r="AI55" s="56">
        <v>0.68460575719649563</v>
      </c>
      <c r="AJ55" s="54">
        <v>1.5164179104477613</v>
      </c>
      <c r="AK55" s="56">
        <v>0.70505200594353634</v>
      </c>
      <c r="AL55" s="54">
        <v>-4.468169236852515E-2</v>
      </c>
      <c r="AM55" s="56">
        <v>-0.13812636165577341</v>
      </c>
      <c r="AN55" s="54">
        <v>0.28807947019867552</v>
      </c>
      <c r="AO55" s="56">
        <v>0.43680485338725994</v>
      </c>
      <c r="AP55" s="54">
        <v>-0.11053984575835474</v>
      </c>
      <c r="AQ55" s="53"/>
      <c r="AR55" s="53"/>
      <c r="AS55" s="14"/>
      <c r="AT55" s="14"/>
    </row>
    <row r="56" spans="3:46" s="7" customFormat="1" ht="16" customHeight="1" x14ac:dyDescent="0.35">
      <c r="C56" s="127"/>
      <c r="E56" s="7" t="s">
        <v>35</v>
      </c>
      <c r="F56" s="11"/>
      <c r="G56" s="29"/>
      <c r="H56" s="18">
        <f t="shared" ref="H56:AP56" si="15">+IF(ISNUMBER(H25)*ISNUMBER(F25),H25/F25-1,"")</f>
        <v>-0.39930555555555558</v>
      </c>
      <c r="I56" s="30">
        <f t="shared" si="15"/>
        <v>0.69105691056910579</v>
      </c>
      <c r="J56" s="18">
        <f t="shared" si="15"/>
        <v>3.0578034682080926</v>
      </c>
      <c r="K56" s="30">
        <f t="shared" si="15"/>
        <v>0.72836538461538458</v>
      </c>
      <c r="L56" s="18">
        <f t="shared" si="15"/>
        <v>-0.49857549857549854</v>
      </c>
      <c r="M56" s="30">
        <f t="shared" si="15"/>
        <v>-0.57162726008344922</v>
      </c>
      <c r="N56" s="18">
        <f t="shared" si="15"/>
        <v>-0.18465909090909094</v>
      </c>
      <c r="O56" s="30">
        <f t="shared" si="15"/>
        <v>-0.24350649350649356</v>
      </c>
      <c r="P56" s="18">
        <f t="shared" si="15"/>
        <v>-0.22996515679442509</v>
      </c>
      <c r="Q56" s="30">
        <f t="shared" si="15"/>
        <v>0.15879828326180268</v>
      </c>
      <c r="R56" s="18">
        <f t="shared" si="15"/>
        <v>-0.26244343891402711</v>
      </c>
      <c r="S56" s="30">
        <f t="shared" si="15"/>
        <v>-0.1962962962962963</v>
      </c>
      <c r="T56" s="18">
        <f t="shared" si="15"/>
        <v>0.46625766871165641</v>
      </c>
      <c r="U56" s="30">
        <f t="shared" si="15"/>
        <v>0.27188940092165903</v>
      </c>
      <c r="V56" s="18">
        <f t="shared" si="15"/>
        <v>0.17573221757322166</v>
      </c>
      <c r="W56" s="30">
        <f t="shared" si="15"/>
        <v>0.20289855072463769</v>
      </c>
      <c r="X56" s="18">
        <v>0.41281138790035588</v>
      </c>
      <c r="Y56" s="30">
        <v>0.18373493975903621</v>
      </c>
      <c r="Z56" s="18">
        <v>0.24685138539042817</v>
      </c>
      <c r="AA56" s="30">
        <v>0.30279898218829526</v>
      </c>
      <c r="AB56" s="55">
        <v>1.8181818181818077E-2</v>
      </c>
      <c r="AC56" s="53">
        <v>0.1640625</v>
      </c>
      <c r="AD56" s="55">
        <v>8.1349206349206282E-2</v>
      </c>
      <c r="AE56" s="30">
        <v>-1.5100671140939603E-2</v>
      </c>
      <c r="AF56" s="55">
        <v>-0.24220183486238533</v>
      </c>
      <c r="AG56" s="30">
        <v>0.17376490630323671</v>
      </c>
      <c r="AH56" s="55">
        <v>0.67554479418886193</v>
      </c>
      <c r="AI56" s="53">
        <v>0.13933236574746011</v>
      </c>
      <c r="AJ56" s="55">
        <v>0.22543352601156075</v>
      </c>
      <c r="AK56" s="53">
        <v>0.15923566878980888</v>
      </c>
      <c r="AL56" s="55">
        <v>2.7122641509433887E-2</v>
      </c>
      <c r="AM56" s="53">
        <v>-3.0769230769230771E-2</v>
      </c>
      <c r="AN56" s="55">
        <v>6.6590126291618867E-2</v>
      </c>
      <c r="AO56" s="53">
        <v>0.13265306122448983</v>
      </c>
      <c r="AP56" s="55">
        <v>0.2282023681377825</v>
      </c>
      <c r="AQ56" s="53"/>
      <c r="AR56" s="53"/>
      <c r="AS56" s="14"/>
      <c r="AT56" s="14"/>
    </row>
    <row r="57" spans="3:46" s="7" customFormat="1" ht="16" customHeight="1" x14ac:dyDescent="0.35">
      <c r="C57" s="127"/>
      <c r="E57" s="9" t="s">
        <v>15</v>
      </c>
      <c r="F57" s="10"/>
      <c r="G57" s="32"/>
      <c r="H57" s="16">
        <f t="shared" ref="H57:AP57" si="16">+IF(ISNUMBER(H26)*ISNUMBER(F26),H26/F26-1,"")</f>
        <v>-0.36700972523841002</v>
      </c>
      <c r="I57" s="34">
        <f t="shared" si="16"/>
        <v>-0.46661507848772943</v>
      </c>
      <c r="J57" s="16">
        <f t="shared" si="16"/>
        <v>-0.51536396181384247</v>
      </c>
      <c r="K57" s="34">
        <f t="shared" si="16"/>
        <v>-0.22445595854922284</v>
      </c>
      <c r="L57" s="16">
        <f t="shared" si="16"/>
        <v>3.170206217297622E-2</v>
      </c>
      <c r="M57" s="34">
        <f t="shared" si="16"/>
        <v>-0.16488508818813463</v>
      </c>
      <c r="N57" s="16">
        <f t="shared" si="16"/>
        <v>-7.4284009546539354E-2</v>
      </c>
      <c r="O57" s="34">
        <f t="shared" si="16"/>
        <v>-4.1600000000000525E-3</v>
      </c>
      <c r="P57" s="16">
        <f t="shared" si="16"/>
        <v>-4.2217209152433099E-2</v>
      </c>
      <c r="Q57" s="34">
        <f t="shared" si="16"/>
        <v>0.30494858611825193</v>
      </c>
      <c r="R57" s="16">
        <f t="shared" si="16"/>
        <v>0.20794078061911181</v>
      </c>
      <c r="S57" s="34">
        <f t="shared" si="16"/>
        <v>9.1849298202413276E-2</v>
      </c>
      <c r="T57" s="16">
        <f t="shared" si="16"/>
        <v>0.38356545961002775</v>
      </c>
      <c r="U57" s="34">
        <f t="shared" si="16"/>
        <v>0.41971132160577351</v>
      </c>
      <c r="V57" s="16">
        <f t="shared" si="16"/>
        <v>0.41151600563720558</v>
      </c>
      <c r="W57" s="34">
        <f t="shared" si="16"/>
        <v>0.36711675933280374</v>
      </c>
      <c r="X57" s="16">
        <v>0.16573955213236347</v>
      </c>
      <c r="Y57" s="34">
        <v>-0.23611433883337207</v>
      </c>
      <c r="Z57" s="16">
        <v>-0.16517802520494307</v>
      </c>
      <c r="AA57" s="34">
        <v>7.7578338910861078E-2</v>
      </c>
      <c r="AB57" s="54">
        <v>9.1895060823684593E-2</v>
      </c>
      <c r="AC57" s="56">
        <v>6.211180124223592E-2</v>
      </c>
      <c r="AD57" s="54">
        <v>-0.12416107382550334</v>
      </c>
      <c r="AE57" s="34">
        <v>-0.13277511961722488</v>
      </c>
      <c r="AF57" s="54">
        <v>-0.41701149425287354</v>
      </c>
      <c r="AG57" s="34">
        <v>-0.12352490421455942</v>
      </c>
      <c r="AH57" s="54">
        <v>0.18270241850683488</v>
      </c>
      <c r="AI57" s="56">
        <v>0.29026053505857674</v>
      </c>
      <c r="AJ57" s="54">
        <v>0.69504334296510328</v>
      </c>
      <c r="AK57" s="56">
        <v>-1.016397885892395E-2</v>
      </c>
      <c r="AL57" s="54">
        <v>-0.17191188040912664</v>
      </c>
      <c r="AM57" s="56">
        <v>-0.15717415115005473</v>
      </c>
      <c r="AN57" s="54">
        <v>-6.7775138558986536E-2</v>
      </c>
      <c r="AO57" s="56">
        <v>-1.7543859649122862E-2</v>
      </c>
      <c r="AP57" s="54">
        <v>-2.6499065738066929E-2</v>
      </c>
      <c r="AQ57" s="53"/>
      <c r="AR57" s="53"/>
      <c r="AS57" s="14"/>
      <c r="AT57" s="14"/>
    </row>
    <row r="58" spans="3:46" s="7" customFormat="1" ht="16" customHeight="1" x14ac:dyDescent="0.35">
      <c r="C58" s="127"/>
      <c r="E58" s="7" t="s">
        <v>24</v>
      </c>
      <c r="F58" s="11"/>
      <c r="G58" s="29"/>
      <c r="H58" s="18">
        <f t="shared" ref="H58:AP58" si="17">+IF(ISNUMBER(H27)*ISNUMBER(F27),H27/F27-1,"")</f>
        <v>-0.72067648663393347</v>
      </c>
      <c r="I58" s="30">
        <f t="shared" si="17"/>
        <v>-0.66164658634538154</v>
      </c>
      <c r="J58" s="18">
        <f t="shared" si="17"/>
        <v>4.4921875E-2</v>
      </c>
      <c r="K58" s="30">
        <f t="shared" si="17"/>
        <v>0.32344213649851628</v>
      </c>
      <c r="L58" s="18">
        <f t="shared" si="17"/>
        <v>0.43738317757009337</v>
      </c>
      <c r="M58" s="30">
        <f t="shared" si="17"/>
        <v>0.70403587443946192</v>
      </c>
      <c r="N58" s="18">
        <f t="shared" si="17"/>
        <v>-6.2418725617685356E-2</v>
      </c>
      <c r="O58" s="30">
        <f t="shared" si="17"/>
        <v>6.7105263157894779E-2</v>
      </c>
      <c r="P58" s="18">
        <f t="shared" si="17"/>
        <v>0.10818307905686542</v>
      </c>
      <c r="Q58" s="30">
        <f t="shared" si="17"/>
        <v>0.14796547472256472</v>
      </c>
      <c r="R58" s="18">
        <f t="shared" si="17"/>
        <v>-3.6295369211514439E-2</v>
      </c>
      <c r="S58" s="30">
        <f t="shared" si="17"/>
        <v>-0.13641245972073035</v>
      </c>
      <c r="T58" s="18">
        <f t="shared" si="17"/>
        <v>0.47012987012987018</v>
      </c>
      <c r="U58" s="30">
        <f t="shared" si="17"/>
        <v>0.71268656716417911</v>
      </c>
      <c r="V58" s="18">
        <f t="shared" si="17"/>
        <v>0.61572438162544163</v>
      </c>
      <c r="W58" s="30">
        <f t="shared" si="17"/>
        <v>0.57734204793028332</v>
      </c>
      <c r="X58" s="18">
        <v>0.36303991252050305</v>
      </c>
      <c r="Y58" s="30">
        <v>0.20994475138121538</v>
      </c>
      <c r="Z58" s="18">
        <v>0.36622543120738071</v>
      </c>
      <c r="AA58" s="30">
        <v>0.25266362252663632</v>
      </c>
      <c r="AB58" s="55">
        <v>0.11332941867293012</v>
      </c>
      <c r="AC58" s="53">
        <v>5.2247873633049835E-2</v>
      </c>
      <c r="AD58" s="55">
        <v>6.5928270042194814E-3</v>
      </c>
      <c r="AE58" s="30">
        <v>6.0623556581986149E-2</v>
      </c>
      <c r="AF58" s="55">
        <v>-0.36704217972229503</v>
      </c>
      <c r="AG58" s="30">
        <v>-0.13500272182906914</v>
      </c>
      <c r="AH58" s="55">
        <v>0.52442052980132448</v>
      </c>
      <c r="AI58" s="53">
        <v>0.2573945877910635</v>
      </c>
      <c r="AJ58" s="55">
        <v>0.32229161010046159</v>
      </c>
      <c r="AK58" s="53">
        <v>0.13738738738738743</v>
      </c>
      <c r="AL58" s="55">
        <v>-0.13141683778234081</v>
      </c>
      <c r="AM58" s="53">
        <v>-0.16743674367436745</v>
      </c>
      <c r="AN58" s="55">
        <v>4.7044917257683228E-2</v>
      </c>
      <c r="AO58" s="53">
        <v>0.12843551797040176</v>
      </c>
      <c r="AP58" s="55">
        <v>1.1515014675999025E-2</v>
      </c>
      <c r="AQ58" s="53"/>
      <c r="AR58" s="53"/>
      <c r="AS58" s="14"/>
      <c r="AT58" s="14"/>
    </row>
    <row r="59" spans="3:46" s="7" customFormat="1" ht="16" customHeight="1" x14ac:dyDescent="0.35">
      <c r="C59" s="127"/>
      <c r="E59" s="9" t="s">
        <v>21</v>
      </c>
      <c r="F59" s="10"/>
      <c r="G59" s="32"/>
      <c r="H59" s="16">
        <f t="shared" ref="H59:AP59" si="18">+IF(ISNUMBER(H28)*ISNUMBER(F28),H28/F28-1,"")</f>
        <v>0.46765249537892783</v>
      </c>
      <c r="I59" s="34">
        <f t="shared" si="18"/>
        <v>0.42523364485981308</v>
      </c>
      <c r="J59" s="16">
        <f t="shared" si="18"/>
        <v>5.1637279596977281E-2</v>
      </c>
      <c r="K59" s="34">
        <f t="shared" si="18"/>
        <v>-1.2021857923497303E-2</v>
      </c>
      <c r="L59" s="16">
        <f t="shared" si="18"/>
        <v>0.29820359281437137</v>
      </c>
      <c r="M59" s="34">
        <f t="shared" si="18"/>
        <v>0.21902654867256643</v>
      </c>
      <c r="N59" s="16">
        <f t="shared" si="18"/>
        <v>0.14391143911439119</v>
      </c>
      <c r="O59" s="34">
        <f t="shared" si="18"/>
        <v>0.47368421052631571</v>
      </c>
      <c r="P59" s="16">
        <f t="shared" si="18"/>
        <v>0.43870967741935485</v>
      </c>
      <c r="Q59" s="34">
        <f t="shared" si="18"/>
        <v>0.44396551724137923</v>
      </c>
      <c r="R59" s="16">
        <f t="shared" si="18"/>
        <v>0.12219730941704032</v>
      </c>
      <c r="S59" s="34">
        <f t="shared" si="18"/>
        <v>1.2366737739871958E-2</v>
      </c>
      <c r="T59" s="16">
        <f t="shared" si="18"/>
        <v>0.26123876123876122</v>
      </c>
      <c r="U59" s="34">
        <f t="shared" si="18"/>
        <v>-0.1398483572030329</v>
      </c>
      <c r="V59" s="16">
        <f t="shared" si="18"/>
        <v>-0.4352475247524753</v>
      </c>
      <c r="W59" s="34">
        <f t="shared" si="18"/>
        <v>-0.37806072477962782</v>
      </c>
      <c r="X59" s="16">
        <v>-0.13043478260869568</v>
      </c>
      <c r="Y59" s="34">
        <v>1.4960629921259905E-2</v>
      </c>
      <c r="Z59" s="16">
        <v>0.14516129032258074</v>
      </c>
      <c r="AA59" s="34">
        <v>0.14274631497284718</v>
      </c>
      <c r="AB59" s="54">
        <v>0.14999999999999991</v>
      </c>
      <c r="AC59" s="56">
        <v>-1.6293279022403295E-2</v>
      </c>
      <c r="AD59" s="54">
        <v>-1.8371096142069776E-2</v>
      </c>
      <c r="AE59" s="34">
        <v>-2.8985507246376829E-2</v>
      </c>
      <c r="AF59" s="54">
        <v>-0.44728633811603247</v>
      </c>
      <c r="AG59" s="34">
        <v>-0.3006396588486141</v>
      </c>
      <c r="AH59" s="54">
        <v>0.19187358916478559</v>
      </c>
      <c r="AI59" s="56">
        <v>0.28048780487804881</v>
      </c>
      <c r="AJ59" s="54">
        <v>0.27462121212121215</v>
      </c>
      <c r="AK59" s="56">
        <v>0.23809523809523814</v>
      </c>
      <c r="AL59" s="54">
        <v>0.52674591381872204</v>
      </c>
      <c r="AM59" s="56">
        <v>4.7435897435897489E-2</v>
      </c>
      <c r="AN59" s="54">
        <v>-0.24184914841849148</v>
      </c>
      <c r="AO59" s="56">
        <v>-0.10648714810281523</v>
      </c>
      <c r="AP59" s="54">
        <v>-0.1739409499358151</v>
      </c>
      <c r="AQ59" s="53"/>
      <c r="AR59" s="53"/>
      <c r="AS59" s="14"/>
      <c r="AT59" s="14"/>
    </row>
    <row r="60" spans="3:46" s="7" customFormat="1" ht="16" customHeight="1" x14ac:dyDescent="0.35">
      <c r="C60" s="127"/>
      <c r="E60" s="7" t="s">
        <v>18</v>
      </c>
      <c r="F60" s="11"/>
      <c r="G60" s="29"/>
      <c r="H60" s="18">
        <f t="shared" ref="H60:AP60" si="19">+IF(ISNUMBER(H29)*ISNUMBER(F29),H29/F29-1,"")</f>
        <v>-8.2317073170731669E-2</v>
      </c>
      <c r="I60" s="30">
        <f t="shared" si="19"/>
        <v>-0.29617834394904463</v>
      </c>
      <c r="J60" s="18">
        <f t="shared" si="19"/>
        <v>-0.30897009966777411</v>
      </c>
      <c r="K60" s="30">
        <f t="shared" si="19"/>
        <v>0.77828054298642524</v>
      </c>
      <c r="L60" s="18">
        <f t="shared" si="19"/>
        <v>2.0528846153846154</v>
      </c>
      <c r="M60" s="30">
        <f t="shared" si="19"/>
        <v>0.43765903307888032</v>
      </c>
      <c r="N60" s="18">
        <f t="shared" si="19"/>
        <v>0.39212598425196843</v>
      </c>
      <c r="O60" s="30">
        <f t="shared" si="19"/>
        <v>0.42831858407079637</v>
      </c>
      <c r="P60" s="18">
        <f t="shared" si="19"/>
        <v>-0.15384615384615385</v>
      </c>
      <c r="Q60" s="30">
        <f t="shared" si="19"/>
        <v>0.45353159851301106</v>
      </c>
      <c r="R60" s="18">
        <f t="shared" si="19"/>
        <v>0.6871657754010696</v>
      </c>
      <c r="S60" s="30">
        <f t="shared" si="19"/>
        <v>0.28815004262574595</v>
      </c>
      <c r="T60" s="18">
        <f t="shared" si="19"/>
        <v>0.34627575277337552</v>
      </c>
      <c r="U60" s="30">
        <f t="shared" si="19"/>
        <v>0.10191925876902719</v>
      </c>
      <c r="V60" s="18">
        <f t="shared" si="19"/>
        <v>5.8269570335491405E-2</v>
      </c>
      <c r="W60" s="30">
        <f t="shared" si="19"/>
        <v>0.24624624624624625</v>
      </c>
      <c r="X60" s="18">
        <v>0.42658509454949933</v>
      </c>
      <c r="Y60" s="30">
        <v>0.13349397590361445</v>
      </c>
      <c r="Z60" s="18">
        <v>-1.4814814814814836E-2</v>
      </c>
      <c r="AA60" s="30">
        <v>0.16751700680272119</v>
      </c>
      <c r="AB60" s="55">
        <v>4.9070043529877427E-2</v>
      </c>
      <c r="AC60" s="53">
        <v>-0.27603787327021123</v>
      </c>
      <c r="AD60" s="55">
        <v>-0.30328178046020371</v>
      </c>
      <c r="AE60" s="30">
        <v>-8.1488933601609692E-2</v>
      </c>
      <c r="AF60" s="55">
        <v>-0.34434217650243637</v>
      </c>
      <c r="AG60" s="30">
        <v>-0.12705366922234396</v>
      </c>
      <c r="AH60" s="55">
        <v>0.48802642444260935</v>
      </c>
      <c r="AI60" s="53">
        <v>0.7973651191969886</v>
      </c>
      <c r="AJ60" s="55">
        <v>0.54162042175360714</v>
      </c>
      <c r="AK60" s="53">
        <v>-0.34275741710296681</v>
      </c>
      <c r="AL60" s="55">
        <v>-0.41396688264938808</v>
      </c>
      <c r="AM60" s="53">
        <v>-0.25066383430695693</v>
      </c>
      <c r="AN60" s="55">
        <v>7.3710073710073765E-3</v>
      </c>
      <c r="AO60" s="53">
        <v>4.1105598866052473E-2</v>
      </c>
      <c r="AP60" s="55">
        <v>-2.5609756097560998E-2</v>
      </c>
      <c r="AQ60" s="53"/>
      <c r="AR60" s="53"/>
      <c r="AS60" s="14"/>
      <c r="AT60" s="14"/>
    </row>
    <row r="61" spans="3:46" s="7" customFormat="1" ht="16" customHeight="1" x14ac:dyDescent="0.35">
      <c r="C61" s="127"/>
      <c r="E61" s="9" t="s">
        <v>37</v>
      </c>
      <c r="F61" s="10"/>
      <c r="G61" s="32"/>
      <c r="H61" s="16">
        <f t="shared" ref="H61:AP61" si="20">+IF(ISNUMBER(H30)*ISNUMBER(F30),H30/F30-1,"")</f>
        <v>-8.1967213114754189E-3</v>
      </c>
      <c r="I61" s="34">
        <f t="shared" si="20"/>
        <v>8.1300813008130079E-2</v>
      </c>
      <c r="J61" s="16">
        <f t="shared" si="20"/>
        <v>1.9669421487603307</v>
      </c>
      <c r="K61" s="34">
        <f t="shared" si="20"/>
        <v>0.70676691729323315</v>
      </c>
      <c r="L61" s="16">
        <f t="shared" si="20"/>
        <v>-0.38718662952646243</v>
      </c>
      <c r="M61" s="34">
        <f t="shared" si="20"/>
        <v>0</v>
      </c>
      <c r="N61" s="16">
        <f t="shared" si="20"/>
        <v>6.8181818181818121E-2</v>
      </c>
      <c r="O61" s="34">
        <f t="shared" si="20"/>
        <v>0.51982378854625555</v>
      </c>
      <c r="P61" s="16">
        <f t="shared" si="20"/>
        <v>0.31914893617021267</v>
      </c>
      <c r="Q61" s="34">
        <f t="shared" si="20"/>
        <v>9.8550724637681109E-2</v>
      </c>
      <c r="R61" s="16">
        <f t="shared" si="20"/>
        <v>0.10967741935483866</v>
      </c>
      <c r="S61" s="34">
        <f t="shared" si="20"/>
        <v>0.16094986807387857</v>
      </c>
      <c r="T61" s="16">
        <f t="shared" si="20"/>
        <v>0.32848837209302317</v>
      </c>
      <c r="U61" s="34">
        <f t="shared" si="20"/>
        <v>0.1227272727272728</v>
      </c>
      <c r="V61" s="16">
        <f t="shared" si="20"/>
        <v>0.13129102844638951</v>
      </c>
      <c r="W61" s="34">
        <f t="shared" si="20"/>
        <v>0.17004048582995956</v>
      </c>
      <c r="X61" s="16">
        <v>-3.8684719535783341E-2</v>
      </c>
      <c r="Y61" s="34">
        <v>-7.6124567474048388E-2</v>
      </c>
      <c r="Z61" s="16">
        <v>0.13883299798792748</v>
      </c>
      <c r="AA61" s="34">
        <v>-6.5543071161048738E-2</v>
      </c>
      <c r="AB61" s="54">
        <v>-0.12897526501766787</v>
      </c>
      <c r="AC61" s="56">
        <v>-8.21643286573146E-2</v>
      </c>
      <c r="AD61" s="54">
        <v>-0.15010141987829617</v>
      </c>
      <c r="AE61" s="34">
        <v>8.733624454148492E-3</v>
      </c>
      <c r="AF61" s="54">
        <v>-0.42004773269689732</v>
      </c>
      <c r="AG61" s="34">
        <v>-5.8441558441558406E-2</v>
      </c>
      <c r="AH61" s="54">
        <v>0.88477366255144041</v>
      </c>
      <c r="AI61" s="56">
        <v>0.55862068965517242</v>
      </c>
      <c r="AJ61" s="54">
        <v>0.56768558951965065</v>
      </c>
      <c r="AK61" s="56">
        <v>-0.10029498525073743</v>
      </c>
      <c r="AL61" s="54">
        <v>-0.15738161559888575</v>
      </c>
      <c r="AM61" s="56">
        <v>9.8360655737705915E-3</v>
      </c>
      <c r="AN61" s="54">
        <v>1.3223140495867813E-2</v>
      </c>
      <c r="AO61" s="56">
        <v>4.2207792207792139E-2</v>
      </c>
      <c r="AP61" s="54">
        <v>-9.7879282218596986E-3</v>
      </c>
      <c r="AQ61" s="53"/>
      <c r="AR61" s="53"/>
      <c r="AS61" s="14"/>
      <c r="AT61" s="14"/>
    </row>
    <row r="62" spans="3:46" s="7" customFormat="1" ht="16" customHeight="1" x14ac:dyDescent="0.35">
      <c r="C62" s="127"/>
      <c r="E62" s="7" t="s">
        <v>32</v>
      </c>
      <c r="F62" s="11"/>
      <c r="G62" s="29"/>
      <c r="H62" s="18">
        <f t="shared" ref="H62:AP62" si="21">+IF(ISNUMBER(H31)*ISNUMBER(F31),H31/F31-1,"")</f>
        <v>-0.62972972972972974</v>
      </c>
      <c r="I62" s="30">
        <f t="shared" si="21"/>
        <v>-0.37912087912087911</v>
      </c>
      <c r="J62" s="18">
        <f t="shared" si="21"/>
        <v>-0.45985401459854014</v>
      </c>
      <c r="K62" s="30">
        <f t="shared" si="21"/>
        <v>0.12389380530973448</v>
      </c>
      <c r="L62" s="18">
        <f t="shared" si="21"/>
        <v>1.3648648648648649</v>
      </c>
      <c r="M62" s="30">
        <f t="shared" si="21"/>
        <v>0.26771653543307083</v>
      </c>
      <c r="N62" s="18">
        <f t="shared" si="21"/>
        <v>0.27428571428571424</v>
      </c>
      <c r="O62" s="30">
        <f t="shared" si="21"/>
        <v>0.35403726708074523</v>
      </c>
      <c r="P62" s="18">
        <f t="shared" si="21"/>
        <v>9.4170403587443996E-2</v>
      </c>
      <c r="Q62" s="30">
        <f t="shared" si="21"/>
        <v>0.55963302752293576</v>
      </c>
      <c r="R62" s="18">
        <f t="shared" si="21"/>
        <v>0.33606557377049184</v>
      </c>
      <c r="S62" s="30">
        <f t="shared" si="21"/>
        <v>8.8235294117646967E-2</v>
      </c>
      <c r="T62" s="18">
        <f t="shared" si="21"/>
        <v>0.53067484662576692</v>
      </c>
      <c r="U62" s="30">
        <f t="shared" si="21"/>
        <v>0.61621621621621614</v>
      </c>
      <c r="V62" s="18">
        <f t="shared" si="21"/>
        <v>0.45691382765531063</v>
      </c>
      <c r="W62" s="30">
        <f t="shared" si="21"/>
        <v>0.18394648829431448</v>
      </c>
      <c r="X62" s="18">
        <v>7.7028885832187033E-2</v>
      </c>
      <c r="Y62" s="30">
        <v>-4.237288135593209E-3</v>
      </c>
      <c r="Z62" s="18">
        <v>0.15197956577266925</v>
      </c>
      <c r="AA62" s="30">
        <v>8.6524822695035475E-2</v>
      </c>
      <c r="AB62" s="55">
        <v>1.1086474501109667E-3</v>
      </c>
      <c r="AC62" s="53">
        <v>-1.8276762402088753E-2</v>
      </c>
      <c r="AD62" s="55">
        <v>-3.5437430786268043E-2</v>
      </c>
      <c r="AE62" s="30">
        <v>1.1968085106383031E-2</v>
      </c>
      <c r="AF62" s="55">
        <v>-0.35935706084959818</v>
      </c>
      <c r="AG62" s="30">
        <v>-0.25098554533508544</v>
      </c>
      <c r="AH62" s="55">
        <v>0.24551971326164868</v>
      </c>
      <c r="AI62" s="53">
        <v>0.30701754385964919</v>
      </c>
      <c r="AJ62" s="55">
        <v>0.73956834532374094</v>
      </c>
      <c r="AK62" s="53">
        <v>1.0120805369127517</v>
      </c>
      <c r="AL62" s="55">
        <v>0.40860215053763449</v>
      </c>
      <c r="AM62" s="53">
        <v>9.006004002668444E-2</v>
      </c>
      <c r="AN62" s="55">
        <v>0.21608925425719328</v>
      </c>
      <c r="AO62" s="53">
        <v>0.26315789473684204</v>
      </c>
      <c r="AP62" s="55">
        <v>4.5388701110574692E-2</v>
      </c>
      <c r="AQ62" s="53"/>
      <c r="AR62" s="53"/>
      <c r="AS62" s="14"/>
      <c r="AT62" s="14"/>
    </row>
    <row r="63" spans="3:46" s="7" customFormat="1" ht="16" customHeight="1" x14ac:dyDescent="0.35">
      <c r="C63" s="127"/>
      <c r="E63" s="9" t="s">
        <v>33</v>
      </c>
      <c r="F63" s="10"/>
      <c r="G63" s="32"/>
      <c r="H63" s="16">
        <f t="shared" ref="H63:AP63" si="22">+IF(ISNUMBER(H32)*ISNUMBER(F32),H32/F32-1,"")</f>
        <v>-0.40948275862068961</v>
      </c>
      <c r="I63" s="34">
        <f t="shared" si="22"/>
        <v>0.53645833333333326</v>
      </c>
      <c r="J63" s="16">
        <f t="shared" si="22"/>
        <v>1.9562043795620436</v>
      </c>
      <c r="K63" s="34">
        <f t="shared" si="22"/>
        <v>0.65423728813559312</v>
      </c>
      <c r="L63" s="16">
        <f t="shared" si="22"/>
        <v>-7.407407407407407E-2</v>
      </c>
      <c r="M63" s="34">
        <f t="shared" si="22"/>
        <v>-0.36680327868852458</v>
      </c>
      <c r="N63" s="16">
        <f t="shared" si="22"/>
        <v>-0.53066666666666662</v>
      </c>
      <c r="O63" s="34">
        <f t="shared" si="22"/>
        <v>-0.38834951456310685</v>
      </c>
      <c r="P63" s="16">
        <f t="shared" si="22"/>
        <v>0.13636363636363646</v>
      </c>
      <c r="Q63" s="34">
        <f t="shared" si="22"/>
        <v>0.30687830687830697</v>
      </c>
      <c r="R63" s="16">
        <f t="shared" si="22"/>
        <v>-0.38500000000000001</v>
      </c>
      <c r="S63" s="34">
        <f t="shared" si="22"/>
        <v>-0.33603238866396756</v>
      </c>
      <c r="T63" s="16">
        <f t="shared" si="22"/>
        <v>0.63414634146341453</v>
      </c>
      <c r="U63" s="34">
        <f t="shared" si="22"/>
        <v>0.47560975609756095</v>
      </c>
      <c r="V63" s="16">
        <f t="shared" si="22"/>
        <v>2.9850746268656803E-2</v>
      </c>
      <c r="W63" s="34">
        <f t="shared" si="22"/>
        <v>0.13223140495867769</v>
      </c>
      <c r="X63" s="16">
        <v>0.42995169082125595</v>
      </c>
      <c r="Y63" s="34">
        <v>0.22262773722627727</v>
      </c>
      <c r="Z63" s="16">
        <v>0.19256756756756754</v>
      </c>
      <c r="AA63" s="34">
        <v>8.6567164179104372E-2</v>
      </c>
      <c r="AB63" s="54">
        <v>0.19830028328611893</v>
      </c>
      <c r="AC63" s="56">
        <v>0.26923076923076916</v>
      </c>
      <c r="AD63" s="54">
        <v>4.4917257683215084E-2</v>
      </c>
      <c r="AE63" s="34">
        <v>0.17099567099567103</v>
      </c>
      <c r="AF63" s="54">
        <v>-0.1470588235294118</v>
      </c>
      <c r="AG63" s="34">
        <v>5.1756007393715331E-2</v>
      </c>
      <c r="AH63" s="54">
        <v>0.85411140583554368</v>
      </c>
      <c r="AI63" s="56">
        <v>0.32161687170474518</v>
      </c>
      <c r="AJ63" s="54">
        <v>0.23319027181688123</v>
      </c>
      <c r="AK63" s="56">
        <v>0.2686170212765957</v>
      </c>
      <c r="AL63" s="54">
        <v>2.5522041763341052E-2</v>
      </c>
      <c r="AM63" s="56">
        <v>-0.16352201257861632</v>
      </c>
      <c r="AN63" s="54">
        <v>-6.1085972850678738E-2</v>
      </c>
      <c r="AO63" s="56">
        <v>9.7744360902255689E-2</v>
      </c>
      <c r="AP63" s="54">
        <v>6.2650602409638489E-2</v>
      </c>
      <c r="AQ63" s="53"/>
      <c r="AR63" s="53"/>
      <c r="AS63" s="14"/>
      <c r="AT63" s="14"/>
    </row>
    <row r="64" spans="3:46" s="7" customFormat="1" ht="16" customHeight="1" x14ac:dyDescent="0.35">
      <c r="C64" s="127"/>
      <c r="E64" s="7" t="s">
        <v>31</v>
      </c>
      <c r="F64" s="11"/>
      <c r="G64" s="29"/>
      <c r="H64" s="18">
        <f t="shared" ref="H64:AP64" si="23">+IF(ISNUMBER(H33)*ISNUMBER(F33),H33/F33-1,"")</f>
        <v>-0.22248520710059172</v>
      </c>
      <c r="I64" s="30">
        <f t="shared" si="23"/>
        <v>-8.3707025411061231E-2</v>
      </c>
      <c r="J64" s="18">
        <f t="shared" si="23"/>
        <v>0.30898021308980206</v>
      </c>
      <c r="K64" s="30">
        <f t="shared" si="23"/>
        <v>0.66557911908645995</v>
      </c>
      <c r="L64" s="18">
        <f t="shared" si="23"/>
        <v>0.34302325581395343</v>
      </c>
      <c r="M64" s="30">
        <f t="shared" si="23"/>
        <v>-0.22135161606268361</v>
      </c>
      <c r="N64" s="18">
        <f t="shared" si="23"/>
        <v>-0.13246753246753251</v>
      </c>
      <c r="O64" s="30">
        <f t="shared" si="23"/>
        <v>0.14968553459119494</v>
      </c>
      <c r="P64" s="18">
        <f t="shared" si="23"/>
        <v>-6.3872255489021978E-2</v>
      </c>
      <c r="Q64" s="30">
        <f t="shared" si="23"/>
        <v>1.4529540481400436</v>
      </c>
      <c r="R64" s="18">
        <f t="shared" si="23"/>
        <v>0.31023454157782515</v>
      </c>
      <c r="S64" s="30">
        <f t="shared" si="23"/>
        <v>-0.42328278322925961</v>
      </c>
      <c r="T64" s="18">
        <f t="shared" si="23"/>
        <v>0.28966639544344996</v>
      </c>
      <c r="U64" s="30">
        <f t="shared" si="23"/>
        <v>0.13921113689095121</v>
      </c>
      <c r="V64" s="18">
        <f t="shared" si="23"/>
        <v>2.5867507886435437E-2</v>
      </c>
      <c r="W64" s="30">
        <f t="shared" si="23"/>
        <v>0.17040054310930075</v>
      </c>
      <c r="X64" s="18">
        <v>0.22017220172201712</v>
      </c>
      <c r="Y64" s="30">
        <v>8.7587006960556879E-2</v>
      </c>
      <c r="Z64" s="18">
        <v>0.20060483870967749</v>
      </c>
      <c r="AA64" s="30">
        <v>0.18666666666666676</v>
      </c>
      <c r="AB64" s="55">
        <v>8.6481947942905091E-2</v>
      </c>
      <c r="AC64" s="53">
        <v>-3.0561797752808983E-2</v>
      </c>
      <c r="AD64" s="55">
        <v>-8.73261205564142E-2</v>
      </c>
      <c r="AE64" s="30">
        <v>7.09318497913769E-2</v>
      </c>
      <c r="AF64" s="55">
        <v>-0.36621507197290437</v>
      </c>
      <c r="AG64" s="30">
        <v>-0.14329004329004325</v>
      </c>
      <c r="AH64" s="55">
        <v>0.51169004676018703</v>
      </c>
      <c r="AI64" s="53">
        <v>0.78322385042950993</v>
      </c>
      <c r="AJ64" s="55">
        <v>1.1975254087494478</v>
      </c>
      <c r="AK64" s="53">
        <v>0.34825729668461314</v>
      </c>
      <c r="AL64" s="55">
        <v>-0.10235270460486623</v>
      </c>
      <c r="AM64" s="53">
        <v>-0.20912147961328287</v>
      </c>
      <c r="AN64" s="55">
        <v>7.3700716845878089E-2</v>
      </c>
      <c r="AO64" s="53">
        <v>0.16768535742758428</v>
      </c>
      <c r="AP64" s="55">
        <v>-3.2547465053202607E-2</v>
      </c>
      <c r="AQ64" s="53"/>
      <c r="AR64" s="53"/>
      <c r="AS64" s="14"/>
      <c r="AT64" s="14"/>
    </row>
    <row r="65" spans="1:48" s="7" customFormat="1" ht="16" customHeight="1" x14ac:dyDescent="0.35">
      <c r="C65" s="127"/>
      <c r="E65" s="9" t="s">
        <v>29</v>
      </c>
      <c r="F65" s="10"/>
      <c r="G65" s="32"/>
      <c r="H65" s="16">
        <f t="shared" ref="H65:AP65" si="24">+IF(ISNUMBER(H34)*ISNUMBER(F34),H34/F34-1,"")</f>
        <v>-0.58905998621006672</v>
      </c>
      <c r="I65" s="34">
        <f t="shared" si="24"/>
        <v>-0.26162198846284357</v>
      </c>
      <c r="J65" s="16">
        <f t="shared" si="24"/>
        <v>1.0246085011185682</v>
      </c>
      <c r="K65" s="34">
        <f t="shared" si="24"/>
        <v>0.59972426470588225</v>
      </c>
      <c r="L65" s="16">
        <f t="shared" si="24"/>
        <v>-0.31685082872928172</v>
      </c>
      <c r="M65" s="34">
        <f t="shared" si="24"/>
        <v>-0.37374317724791728</v>
      </c>
      <c r="N65" s="16">
        <f t="shared" si="24"/>
        <v>-0.24181156490093003</v>
      </c>
      <c r="O65" s="34">
        <f t="shared" si="24"/>
        <v>-6.1467889908256912E-2</v>
      </c>
      <c r="P65" s="16">
        <f t="shared" si="24"/>
        <v>0.24266666666666659</v>
      </c>
      <c r="Q65" s="34">
        <f t="shared" si="24"/>
        <v>0.4540566959921799</v>
      </c>
      <c r="R65" s="16">
        <f t="shared" si="24"/>
        <v>0.13819742489270381</v>
      </c>
      <c r="S65" s="34">
        <f t="shared" si="24"/>
        <v>-6.7226890756302282E-3</v>
      </c>
      <c r="T65" s="16">
        <f t="shared" si="24"/>
        <v>0.1858974358974359</v>
      </c>
      <c r="U65" s="34">
        <f t="shared" si="24"/>
        <v>7.9864636209813877E-2</v>
      </c>
      <c r="V65" s="16">
        <f t="shared" si="24"/>
        <v>4.0381558028616871E-2</v>
      </c>
      <c r="W65" s="34">
        <f t="shared" si="24"/>
        <v>0.20902538389219671</v>
      </c>
      <c r="X65" s="16">
        <v>0.2521393643031784</v>
      </c>
      <c r="Y65" s="34">
        <v>0.10057024364955947</v>
      </c>
      <c r="Z65" s="16">
        <v>0.17012448132780089</v>
      </c>
      <c r="AA65" s="34">
        <v>0.1519076778144135</v>
      </c>
      <c r="AB65" s="54">
        <v>0.11138923654568211</v>
      </c>
      <c r="AC65" s="56">
        <v>9.1596810468207002E-2</v>
      </c>
      <c r="AD65" s="54">
        <v>5.0300300300300194E-2</v>
      </c>
      <c r="AE65" s="34">
        <v>2.8282449896984474E-2</v>
      </c>
      <c r="AF65" s="54">
        <v>-0.36311651179413862</v>
      </c>
      <c r="AG65" s="34">
        <v>-0.16047358834244085</v>
      </c>
      <c r="AH65" s="54">
        <v>0.43209876543209869</v>
      </c>
      <c r="AI65" s="56">
        <v>0.30527229333911921</v>
      </c>
      <c r="AJ65" s="54">
        <v>0.30113636363636354</v>
      </c>
      <c r="AK65" s="56">
        <v>0.20279255319148937</v>
      </c>
      <c r="AL65" s="54">
        <v>8.4776389098027316E-2</v>
      </c>
      <c r="AM65" s="56">
        <v>1.3266998341625147E-2</v>
      </c>
      <c r="AN65" s="54">
        <v>8.5785674625208141E-2</v>
      </c>
      <c r="AO65" s="56">
        <v>0.15725586470267316</v>
      </c>
      <c r="AP65" s="54">
        <v>9.2431603170544552E-2</v>
      </c>
      <c r="AQ65" s="53"/>
      <c r="AR65" s="53"/>
      <c r="AS65" s="14"/>
      <c r="AT65" s="14"/>
    </row>
    <row r="66" spans="1:48" s="7" customFormat="1" ht="16" customHeight="1" x14ac:dyDescent="0.35">
      <c r="C66" s="127"/>
      <c r="E66" s="7" t="s">
        <v>89</v>
      </c>
      <c r="F66" s="11"/>
      <c r="G66" s="29"/>
      <c r="H66" s="18">
        <f t="shared" ref="H66:AP66" si="25">+IF(ISNUMBER(H35)*ISNUMBER(F35),H35/F35-1,"")</f>
        <v>-0.39644970414201186</v>
      </c>
      <c r="I66" s="30">
        <f t="shared" si="25"/>
        <v>-0.41295546558704455</v>
      </c>
      <c r="J66" s="18">
        <f t="shared" si="25"/>
        <v>-0.11764705882352944</v>
      </c>
      <c r="K66" s="30">
        <f t="shared" si="25"/>
        <v>0.63103448275862073</v>
      </c>
      <c r="L66" s="18">
        <f t="shared" si="25"/>
        <v>0.47777777777777786</v>
      </c>
      <c r="M66" s="30">
        <f t="shared" si="25"/>
        <v>-8.8794926004228336E-2</v>
      </c>
      <c r="N66" s="18">
        <f t="shared" si="25"/>
        <v>-0.26879699248120303</v>
      </c>
      <c r="O66" s="30">
        <f t="shared" si="25"/>
        <v>-8.816705336426911E-2</v>
      </c>
      <c r="P66" s="18">
        <f t="shared" si="25"/>
        <v>-5.9125964010282805E-2</v>
      </c>
      <c r="Q66" s="30">
        <f t="shared" si="25"/>
        <v>0.25699745547073793</v>
      </c>
      <c r="R66" s="18">
        <f t="shared" si="25"/>
        <v>0.12021857923497259</v>
      </c>
      <c r="S66" s="30">
        <f t="shared" si="25"/>
        <v>8.5020242914979782E-2</v>
      </c>
      <c r="T66" s="18">
        <f t="shared" si="25"/>
        <v>0.43658536585365848</v>
      </c>
      <c r="U66" s="30">
        <f t="shared" si="25"/>
        <v>0.30223880597014929</v>
      </c>
      <c r="V66" s="18">
        <f t="shared" si="25"/>
        <v>0.22241086587436332</v>
      </c>
      <c r="W66" s="30">
        <f t="shared" si="25"/>
        <v>0.22492836676217776</v>
      </c>
      <c r="X66" s="18">
        <v>0.17083333333333339</v>
      </c>
      <c r="Y66" s="30">
        <v>6.9005847953216293E-2</v>
      </c>
      <c r="Z66" s="18">
        <v>0.32265717674970351</v>
      </c>
      <c r="AA66" s="30">
        <v>0.12035010940919033</v>
      </c>
      <c r="AB66" s="55">
        <v>6.2780269058295701E-3</v>
      </c>
      <c r="AC66" s="53">
        <v>8.984375E-2</v>
      </c>
      <c r="AD66" s="55">
        <v>2.049910873440286E-2</v>
      </c>
      <c r="AE66" s="30">
        <v>3.315412186379918E-2</v>
      </c>
      <c r="AF66" s="55">
        <v>-0.27685589519650655</v>
      </c>
      <c r="AG66" s="30">
        <v>-6.5915004336513427E-2</v>
      </c>
      <c r="AH66" s="55">
        <v>0.39492753623188404</v>
      </c>
      <c r="AI66" s="53">
        <v>0.48003714020427113</v>
      </c>
      <c r="AJ66" s="55">
        <v>0.62251082251082246</v>
      </c>
      <c r="AK66" s="53">
        <v>0.22835633626097862</v>
      </c>
      <c r="AL66" s="55">
        <v>-2.9882604055496254E-2</v>
      </c>
      <c r="AM66" s="53">
        <v>-8.1716036772216505E-2</v>
      </c>
      <c r="AN66" s="55">
        <v>1.1001100110010986E-2</v>
      </c>
      <c r="AO66" s="53">
        <v>5.5061179087875445E-2</v>
      </c>
      <c r="AP66" s="55">
        <v>3.699673558215455E-2</v>
      </c>
      <c r="AQ66" s="53"/>
      <c r="AR66" s="53"/>
      <c r="AS66" s="14"/>
      <c r="AT66" s="14"/>
    </row>
    <row r="67" spans="1:48" s="7" customFormat="1" ht="5.25" customHeight="1" thickBot="1" x14ac:dyDescent="0.4">
      <c r="C67" s="127"/>
      <c r="F67" s="11"/>
      <c r="G67" s="29"/>
      <c r="H67" s="18"/>
      <c r="I67" s="30"/>
      <c r="J67" s="18"/>
      <c r="K67" s="30"/>
      <c r="L67" s="18"/>
      <c r="M67" s="30"/>
      <c r="N67" s="18"/>
      <c r="O67" s="30"/>
      <c r="P67" s="18"/>
      <c r="Q67" s="30"/>
      <c r="R67" s="18"/>
      <c r="S67" s="30"/>
      <c r="T67" s="18"/>
      <c r="U67" s="30"/>
      <c r="V67" s="18"/>
      <c r="W67" s="30"/>
      <c r="X67" s="18"/>
      <c r="Y67" s="30"/>
      <c r="Z67" s="18"/>
      <c r="AA67" s="30"/>
      <c r="AB67" s="53"/>
      <c r="AC67" s="64"/>
      <c r="AD67" s="17"/>
      <c r="AE67" s="64"/>
      <c r="AF67" s="17"/>
      <c r="AG67" s="64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4"/>
      <c r="AV67" s="14"/>
    </row>
    <row r="68" spans="1:48" s="7" customFormat="1" ht="20.25" customHeight="1" thickBot="1" x14ac:dyDescent="0.4">
      <c r="C68" s="128"/>
      <c r="E68" s="24" t="s">
        <v>79</v>
      </c>
      <c r="F68" s="13"/>
      <c r="G68" s="33"/>
      <c r="H68" s="19">
        <f t="shared" ref="H68:AG68" si="26">+H37/F37-1</f>
        <v>-0.45529142029685044</v>
      </c>
      <c r="I68" s="35">
        <f t="shared" si="26"/>
        <v>-0.32080241376498408</v>
      </c>
      <c r="J68" s="19">
        <f t="shared" si="26"/>
        <v>7.5875055383252121E-2</v>
      </c>
      <c r="K68" s="35">
        <f t="shared" si="26"/>
        <v>0.24072517709208796</v>
      </c>
      <c r="L68" s="19">
        <f t="shared" si="26"/>
        <v>4.8543189539792087E-2</v>
      </c>
      <c r="M68" s="35">
        <f t="shared" si="26"/>
        <v>-8.7574995161602498E-2</v>
      </c>
      <c r="N68" s="19">
        <f t="shared" si="26"/>
        <v>-6.3822475330158612E-2</v>
      </c>
      <c r="O68" s="35">
        <f t="shared" si="26"/>
        <v>9.2427616926503253E-2</v>
      </c>
      <c r="P68" s="19">
        <f t="shared" si="26"/>
        <v>0.13230898316639572</v>
      </c>
      <c r="Q68" s="35">
        <f t="shared" si="26"/>
        <v>0.39425270617931174</v>
      </c>
      <c r="R68" s="19">
        <f t="shared" si="26"/>
        <v>0.15088921822897361</v>
      </c>
      <c r="S68" s="35">
        <f t="shared" si="26"/>
        <v>3.3875291578177702E-2</v>
      </c>
      <c r="T68" s="19">
        <f t="shared" si="26"/>
        <v>0.32080482897384299</v>
      </c>
      <c r="U68" s="35">
        <f t="shared" si="26"/>
        <v>0.18618669181034475</v>
      </c>
      <c r="V68" s="19">
        <f t="shared" si="26"/>
        <v>0.10806775942965086</v>
      </c>
      <c r="W68" s="35">
        <f t="shared" si="26"/>
        <v>0.15801277501774313</v>
      </c>
      <c r="X68" s="19">
        <v>0.21471582941516121</v>
      </c>
      <c r="Y68" s="35">
        <v>6.5136917457282228E-2</v>
      </c>
      <c r="Z68" s="19">
        <v>0.14409887274208888</v>
      </c>
      <c r="AA68" s="35">
        <v>0.14099613330878302</v>
      </c>
      <c r="AB68" s="19">
        <v>5.7276828110161437E-2</v>
      </c>
      <c r="AC68" s="35">
        <v>1.3656352120062998E-2</v>
      </c>
      <c r="AD68" s="19">
        <v>-3.2092666404685666E-2</v>
      </c>
      <c r="AE68" s="35">
        <v>5.7511293307594968E-3</v>
      </c>
      <c r="AF68" s="19">
        <v>-0.37297966127909676</v>
      </c>
      <c r="AG68" s="35">
        <v>-0.108389394538979</v>
      </c>
      <c r="AH68" s="19">
        <v>0.47406882091761227</v>
      </c>
      <c r="AI68" s="71">
        <v>0.41888952998091522</v>
      </c>
      <c r="AJ68" s="19">
        <v>0.53674148137302069</v>
      </c>
      <c r="AK68" s="71">
        <v>9.7657105320779536E-2</v>
      </c>
      <c r="AL68" s="19">
        <v>-7.163760599997282E-2</v>
      </c>
      <c r="AM68" s="71">
        <v>-9.9626684904961404E-2</v>
      </c>
      <c r="AN68" s="19">
        <v>2.2564658964283613E-2</v>
      </c>
      <c r="AO68" s="19">
        <v>0.10286437727488518</v>
      </c>
      <c r="AP68" s="19">
        <v>2.0245759431054111E-2</v>
      </c>
      <c r="AQ68" s="61"/>
      <c r="AR68" s="61"/>
      <c r="AS68" s="61"/>
      <c r="AT68" s="61"/>
      <c r="AU68" s="14"/>
      <c r="AV68" s="14"/>
    </row>
    <row r="71" spans="1:48" x14ac:dyDescent="0.3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</row>
    <row r="75" spans="1:48" s="7" customFormat="1" ht="25.5" customHeight="1" x14ac:dyDescent="0.35">
      <c r="C75" s="129" t="s">
        <v>90</v>
      </c>
      <c r="D75" s="129"/>
      <c r="E75" s="129"/>
      <c r="F75" s="129"/>
      <c r="G75" s="129"/>
      <c r="H75" s="129"/>
      <c r="I75" s="129"/>
      <c r="J75" s="129"/>
      <c r="K75" s="129"/>
      <c r="L75" s="129"/>
      <c r="M75" s="129"/>
      <c r="N75" s="129"/>
      <c r="O75" s="129"/>
      <c r="P75" s="129"/>
      <c r="Q75" s="129"/>
      <c r="R75" s="129"/>
      <c r="S75" s="129"/>
      <c r="T75" s="129"/>
      <c r="U75" s="129"/>
      <c r="V75" s="129"/>
      <c r="W75" s="129"/>
      <c r="X75" s="129"/>
      <c r="Y75" s="129"/>
      <c r="Z75" s="129"/>
      <c r="AA75" s="129"/>
      <c r="AB75" s="129"/>
      <c r="AC75" s="129"/>
      <c r="AD75" s="129"/>
      <c r="AE75" s="129"/>
      <c r="AF75" s="129"/>
      <c r="AG75" s="129"/>
      <c r="AH75" s="129"/>
      <c r="AI75" s="129"/>
      <c r="AJ75" s="129"/>
      <c r="AK75" s="129"/>
      <c r="AL75" s="129"/>
      <c r="AM75" s="129"/>
      <c r="AN75" s="129"/>
      <c r="AO75" s="129"/>
      <c r="AP75" s="129"/>
      <c r="AQ75" s="65"/>
      <c r="AR75" s="65"/>
      <c r="AU75" s="14"/>
      <c r="AV75" s="14"/>
    </row>
    <row r="76" spans="1:48" ht="6" customHeight="1" thickBot="1" x14ac:dyDescent="0.35"/>
    <row r="77" spans="1:48" s="7" customFormat="1" ht="20.25" customHeight="1" thickBot="1" x14ac:dyDescent="0.4">
      <c r="E77" s="20" t="s">
        <v>40</v>
      </c>
      <c r="F77" s="20" t="s">
        <v>41</v>
      </c>
      <c r="G77" s="27" t="s">
        <v>42</v>
      </c>
      <c r="H77" s="20" t="s">
        <v>43</v>
      </c>
      <c r="I77" s="27" t="s">
        <v>44</v>
      </c>
      <c r="J77" s="20" t="s">
        <v>45</v>
      </c>
      <c r="K77" s="27" t="s">
        <v>46</v>
      </c>
      <c r="L77" s="20" t="s">
        <v>47</v>
      </c>
      <c r="M77" s="27" t="s">
        <v>48</v>
      </c>
      <c r="N77" s="20" t="s">
        <v>49</v>
      </c>
      <c r="O77" s="27" t="s">
        <v>50</v>
      </c>
      <c r="P77" s="20" t="s">
        <v>51</v>
      </c>
      <c r="Q77" s="27" t="s">
        <v>52</v>
      </c>
      <c r="R77" s="20" t="s">
        <v>53</v>
      </c>
      <c r="S77" s="20" t="s">
        <v>54</v>
      </c>
      <c r="T77" s="28" t="s">
        <v>55</v>
      </c>
      <c r="U77" s="27" t="s">
        <v>56</v>
      </c>
      <c r="V77" s="20" t="s">
        <v>57</v>
      </c>
      <c r="W77" s="27" t="s">
        <v>58</v>
      </c>
      <c r="X77" s="20" t="s">
        <v>59</v>
      </c>
      <c r="Y77" s="20" t="s">
        <v>60</v>
      </c>
      <c r="Z77" s="28" t="s">
        <v>61</v>
      </c>
      <c r="AA77" s="20" t="s">
        <v>62</v>
      </c>
      <c r="AB77" s="28" t="s">
        <v>63</v>
      </c>
      <c r="AC77" s="20" t="s">
        <v>64</v>
      </c>
      <c r="AD77" s="28" t="s">
        <v>65</v>
      </c>
      <c r="AE77" s="20" t="s">
        <v>66</v>
      </c>
      <c r="AF77" s="28" t="s">
        <v>67</v>
      </c>
      <c r="AG77" s="20" t="s">
        <v>68</v>
      </c>
      <c r="AH77" s="28" t="s">
        <v>69</v>
      </c>
      <c r="AI77" s="78" t="s">
        <v>70</v>
      </c>
      <c r="AJ77" s="28" t="s">
        <v>71</v>
      </c>
      <c r="AK77" s="78" t="s">
        <v>72</v>
      </c>
      <c r="AL77" s="28" t="s">
        <v>73</v>
      </c>
      <c r="AM77" s="78" t="s">
        <v>74</v>
      </c>
      <c r="AN77" s="20" t="s">
        <v>96</v>
      </c>
      <c r="AO77" s="20" t="s">
        <v>119</v>
      </c>
      <c r="AP77" s="86" t="s">
        <v>120</v>
      </c>
      <c r="AQ77" s="59"/>
      <c r="AR77" s="59"/>
      <c r="AS77" s="59"/>
      <c r="AT77" s="59"/>
      <c r="AU77" s="14"/>
      <c r="AV77" s="14"/>
    </row>
    <row r="78" spans="1:48" ht="13.5" customHeight="1" thickBot="1" x14ac:dyDescent="0.35">
      <c r="E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</row>
    <row r="79" spans="1:48" s="7" customFormat="1" ht="18.75" customHeight="1" x14ac:dyDescent="0.35">
      <c r="C79" s="126" t="s">
        <v>91</v>
      </c>
      <c r="E79" s="122" t="s">
        <v>109</v>
      </c>
      <c r="F79" s="123"/>
      <c r="G79" s="123"/>
      <c r="H79" s="123"/>
      <c r="I79" s="123"/>
      <c r="J79" s="123"/>
      <c r="K79" s="123"/>
      <c r="L79" s="123"/>
      <c r="M79" s="123"/>
      <c r="N79" s="123"/>
      <c r="O79" s="123"/>
      <c r="P79" s="123"/>
      <c r="Q79" s="123"/>
      <c r="R79" s="123"/>
      <c r="S79" s="123"/>
      <c r="T79" s="123"/>
      <c r="U79" s="123"/>
      <c r="V79" s="123"/>
      <c r="W79" s="123"/>
      <c r="X79" s="123"/>
      <c r="Y79" s="123"/>
      <c r="Z79" s="123"/>
      <c r="AA79" s="123"/>
      <c r="AB79" s="123"/>
      <c r="AC79" s="123"/>
      <c r="AD79" s="123"/>
      <c r="AE79" s="123"/>
      <c r="AF79" s="123"/>
      <c r="AG79" s="123"/>
      <c r="AH79" s="123"/>
      <c r="AI79" s="123"/>
      <c r="AJ79" s="123"/>
      <c r="AK79" s="123"/>
      <c r="AL79" s="123"/>
      <c r="AM79" s="123"/>
      <c r="AN79" s="123"/>
      <c r="AO79" s="123"/>
      <c r="AP79" s="124"/>
      <c r="AQ79" s="58"/>
      <c r="AR79" s="58"/>
      <c r="AS79" s="58"/>
      <c r="AT79" s="58"/>
      <c r="AU79" s="14"/>
      <c r="AV79" s="14"/>
    </row>
    <row r="80" spans="1:48" ht="6" customHeight="1" x14ac:dyDescent="0.3">
      <c r="C80" s="127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58"/>
      <c r="AR80" s="58"/>
      <c r="AS80" s="1"/>
      <c r="AT80" s="1"/>
      <c r="AU80" s="2"/>
      <c r="AV80" s="2"/>
    </row>
    <row r="81" spans="3:46" s="7" customFormat="1" ht="16" customHeight="1" x14ac:dyDescent="0.35">
      <c r="C81" s="127"/>
      <c r="E81" s="9" t="s">
        <v>16</v>
      </c>
      <c r="F81" s="21">
        <v>2003.7573903238604</v>
      </c>
      <c r="G81" s="36">
        <v>2139.855863073476</v>
      </c>
      <c r="H81" s="21">
        <v>2288.5646718161083</v>
      </c>
      <c r="I81" s="36">
        <v>1903.5736444954764</v>
      </c>
      <c r="J81" s="21">
        <v>1763.1984806655248</v>
      </c>
      <c r="K81" s="36">
        <v>1850.3376875919573</v>
      </c>
      <c r="L81" s="21">
        <v>1934.5636739493252</v>
      </c>
      <c r="M81" s="36">
        <v>1854.2889641141014</v>
      </c>
      <c r="N81" s="21">
        <v>1865.5968020634525</v>
      </c>
      <c r="O81" s="36">
        <v>1842.5208539816999</v>
      </c>
      <c r="P81" s="21">
        <v>1777.5572249070294</v>
      </c>
      <c r="Q81" s="36">
        <v>1835.6406706969979</v>
      </c>
      <c r="R81" s="21">
        <v>1673.7602922254991</v>
      </c>
      <c r="S81" s="36">
        <v>1710.7396580179907</v>
      </c>
      <c r="T81" s="21">
        <v>1761.4960497638785</v>
      </c>
      <c r="U81" s="36">
        <v>1843.9747811320751</v>
      </c>
      <c r="V81" s="21">
        <v>1882.6136612237078</v>
      </c>
      <c r="W81" s="36">
        <v>2021.7704092996612</v>
      </c>
      <c r="X81" s="21">
        <v>2062.1426262067125</v>
      </c>
      <c r="Y81" s="36">
        <v>1958.9208052674451</v>
      </c>
      <c r="Z81" s="21">
        <v>2131.9700760918304</v>
      </c>
      <c r="AA81" s="36">
        <v>2187.0288381358623</v>
      </c>
      <c r="AB81" s="21">
        <v>2058.2199208166221</v>
      </c>
      <c r="AC81" s="36">
        <v>2266.3457386329346</v>
      </c>
      <c r="AD81" s="21">
        <v>2250.9692235138623</v>
      </c>
      <c r="AE81" s="36">
        <v>2367.2207276315294</v>
      </c>
      <c r="AF81" s="21">
        <v>2358.327291747798</v>
      </c>
      <c r="AG81" s="36">
        <v>2565.0143946328108</v>
      </c>
      <c r="AH81" s="21">
        <v>2691.9823366683195</v>
      </c>
      <c r="AI81" s="81">
        <v>2741.7525677538943</v>
      </c>
      <c r="AJ81" s="21">
        <v>2650.6353527829333</v>
      </c>
      <c r="AK81" s="21">
        <v>2699.5268695202481</v>
      </c>
      <c r="AL81" s="107">
        <v>2732.5826207173445</v>
      </c>
      <c r="AM81" s="21">
        <v>2848.5344692259855</v>
      </c>
      <c r="AN81" s="107">
        <v>3110.033982041889</v>
      </c>
      <c r="AO81" s="21">
        <v>3224.1543939142239</v>
      </c>
      <c r="AP81" s="107">
        <v>3270.2601531625128</v>
      </c>
      <c r="AQ81" s="58"/>
      <c r="AR81" s="58"/>
      <c r="AS81" s="22"/>
      <c r="AT81" s="14"/>
    </row>
    <row r="82" spans="3:46" s="7" customFormat="1" ht="16" customHeight="1" x14ac:dyDescent="0.35">
      <c r="C82" s="127"/>
      <c r="E82" s="7" t="s">
        <v>34</v>
      </c>
      <c r="F82" s="22">
        <v>1808.6086500878914</v>
      </c>
      <c r="G82" s="31">
        <v>1848.1293711292913</v>
      </c>
      <c r="H82" s="22">
        <v>1943.2959795788131</v>
      </c>
      <c r="I82" s="31">
        <v>2296.8433213667131</v>
      </c>
      <c r="J82" s="22">
        <v>2182.0761417541421</v>
      </c>
      <c r="K82" s="31">
        <v>1915.4164497907095</v>
      </c>
      <c r="L82" s="22">
        <v>1586.1606027835867</v>
      </c>
      <c r="M82" s="31">
        <v>1735.3967158912706</v>
      </c>
      <c r="N82" s="22">
        <v>1390.811244870632</v>
      </c>
      <c r="O82" s="31">
        <v>1478.1061732269734</v>
      </c>
      <c r="P82" s="22">
        <v>1477.8972608909271</v>
      </c>
      <c r="Q82" s="31">
        <v>1603.94631101918</v>
      </c>
      <c r="R82" s="22">
        <v>1135.4814026526528</v>
      </c>
      <c r="S82" s="31">
        <v>1152.8368379823214</v>
      </c>
      <c r="T82" s="22">
        <v>1308.8120945600074</v>
      </c>
      <c r="U82" s="31">
        <v>1255.7410416364428</v>
      </c>
      <c r="V82" s="22">
        <v>1267.2164912346843</v>
      </c>
      <c r="W82" s="31">
        <v>1320.4781807041909</v>
      </c>
      <c r="X82" s="22">
        <v>1402.0775374253888</v>
      </c>
      <c r="Y82" s="31">
        <v>1219.7202465541673</v>
      </c>
      <c r="Z82" s="22">
        <v>1582.5472232370328</v>
      </c>
      <c r="AA82" s="31">
        <v>1484.861416376699</v>
      </c>
      <c r="AB82" s="22">
        <v>1534.5233270631359</v>
      </c>
      <c r="AC82" s="31">
        <v>1509.6739390471603</v>
      </c>
      <c r="AD82" s="22">
        <v>1759.0593449367086</v>
      </c>
      <c r="AE82" s="31">
        <v>1613.6038708658932</v>
      </c>
      <c r="AF82" s="22">
        <v>1990.1994291512551</v>
      </c>
      <c r="AG82" s="31">
        <v>1612.0517627179293</v>
      </c>
      <c r="AH82" s="22">
        <v>1725.8987427500351</v>
      </c>
      <c r="AI82" s="82">
        <v>1772.3667412135865</v>
      </c>
      <c r="AJ82" s="22">
        <v>1701.1657172673399</v>
      </c>
      <c r="AK82" s="22">
        <v>1994.9935388544745</v>
      </c>
      <c r="AL82" s="102">
        <v>1864.6582459319136</v>
      </c>
      <c r="AM82" s="22">
        <v>1982.5733151565992</v>
      </c>
      <c r="AN82" s="102">
        <v>1850.5711757031336</v>
      </c>
      <c r="AO82" s="22">
        <v>1960.274421669408</v>
      </c>
      <c r="AP82" s="102">
        <v>2145.8484937874514</v>
      </c>
      <c r="AQ82" s="58"/>
      <c r="AR82" s="58"/>
      <c r="AS82" s="22"/>
      <c r="AT82" s="14"/>
    </row>
    <row r="83" spans="3:46" s="7" customFormat="1" ht="16" customHeight="1" x14ac:dyDescent="0.35">
      <c r="C83" s="127"/>
      <c r="E83" s="9" t="s">
        <v>17</v>
      </c>
      <c r="F83" s="21">
        <v>1994.8024303734999</v>
      </c>
      <c r="G83" s="36">
        <v>2128.0162348909898</v>
      </c>
      <c r="H83" s="21">
        <v>2004.1733264270913</v>
      </c>
      <c r="I83" s="36">
        <v>1927.2821544123487</v>
      </c>
      <c r="J83" s="21">
        <v>1549.4239963360026</v>
      </c>
      <c r="K83" s="36">
        <v>1766.8284927423801</v>
      </c>
      <c r="L83" s="21">
        <v>1801.8581496161244</v>
      </c>
      <c r="M83" s="36">
        <v>1756.9122084215478</v>
      </c>
      <c r="N83" s="21">
        <v>1780.3316876624413</v>
      </c>
      <c r="O83" s="36">
        <v>1569.3580339909677</v>
      </c>
      <c r="P83" s="21">
        <v>1470.1688327589998</v>
      </c>
      <c r="Q83" s="36">
        <v>1583.5004342944367</v>
      </c>
      <c r="R83" s="21">
        <v>1508.5092295777411</v>
      </c>
      <c r="S83" s="36">
        <v>1356.0432835395916</v>
      </c>
      <c r="T83" s="21">
        <v>1455.1084600472739</v>
      </c>
      <c r="U83" s="36">
        <v>1453.2050678371515</v>
      </c>
      <c r="V83" s="21">
        <v>1469.0925060835627</v>
      </c>
      <c r="W83" s="36">
        <v>1516.0541572979396</v>
      </c>
      <c r="X83" s="21">
        <v>1581.8733457491817</v>
      </c>
      <c r="Y83" s="36">
        <v>1615.6471542374341</v>
      </c>
      <c r="Z83" s="21">
        <v>1677.638183709729</v>
      </c>
      <c r="AA83" s="36">
        <v>1753.0867328842712</v>
      </c>
      <c r="AB83" s="21">
        <v>1788.4797714695242</v>
      </c>
      <c r="AC83" s="36">
        <v>1871.66850209219</v>
      </c>
      <c r="AD83" s="21">
        <v>1848.4450846680245</v>
      </c>
      <c r="AE83" s="36">
        <v>2108.6746783212643</v>
      </c>
      <c r="AF83" s="21">
        <v>1856.560004912327</v>
      </c>
      <c r="AG83" s="36">
        <v>1970.6726055522793</v>
      </c>
      <c r="AH83" s="21">
        <v>2029.9359642334327</v>
      </c>
      <c r="AI83" s="81">
        <v>2059.1906595524233</v>
      </c>
      <c r="AJ83" s="21">
        <v>2097.6089492961696</v>
      </c>
      <c r="AK83" s="21">
        <v>2103.516172775654</v>
      </c>
      <c r="AL83" s="107">
        <v>2177.3700235360629</v>
      </c>
      <c r="AM83" s="21">
        <v>2148.4795457918326</v>
      </c>
      <c r="AN83" s="107">
        <v>2335.0033854108224</v>
      </c>
      <c r="AO83" s="21">
        <v>2528.2231219831469</v>
      </c>
      <c r="AP83" s="107">
        <v>2567.8462811087584</v>
      </c>
      <c r="AQ83" s="58"/>
      <c r="AR83" s="58"/>
      <c r="AS83" s="22"/>
      <c r="AT83" s="14"/>
    </row>
    <row r="84" spans="3:46" s="7" customFormat="1" ht="16" customHeight="1" x14ac:dyDescent="0.35">
      <c r="C84" s="127"/>
      <c r="E84" s="7" t="s">
        <v>36</v>
      </c>
      <c r="F84" s="22">
        <v>1511.2889591532607</v>
      </c>
      <c r="G84" s="31">
        <v>1717.7845233413441</v>
      </c>
      <c r="H84" s="22">
        <v>1799.8413035734163</v>
      </c>
      <c r="I84" s="31">
        <v>1538.0375643139844</v>
      </c>
      <c r="J84" s="22">
        <v>1542.5239158941895</v>
      </c>
      <c r="K84" s="31">
        <v>1530.1354644808744</v>
      </c>
      <c r="L84" s="22">
        <v>1415.8122680735476</v>
      </c>
      <c r="M84" s="31">
        <v>1325.7755406932931</v>
      </c>
      <c r="N84" s="22">
        <v>1086.2542897605354</v>
      </c>
      <c r="O84" s="31">
        <v>1170.7199646033764</v>
      </c>
      <c r="P84" s="22">
        <v>930.59265554168587</v>
      </c>
      <c r="Q84" s="31">
        <v>911.18881509731716</v>
      </c>
      <c r="R84" s="22">
        <v>1038.4299984753773</v>
      </c>
      <c r="S84" s="31">
        <v>987.66117424957531</v>
      </c>
      <c r="T84" s="22">
        <v>969.04175882744812</v>
      </c>
      <c r="U84" s="31">
        <v>1564.9298520408163</v>
      </c>
      <c r="V84" s="22">
        <v>868.24951967095853</v>
      </c>
      <c r="W84" s="31">
        <v>920.2510831728124</v>
      </c>
      <c r="X84" s="22">
        <v>953.14095672041606</v>
      </c>
      <c r="Y84" s="31">
        <v>1007.7450955824088</v>
      </c>
      <c r="Z84" s="22">
        <v>1031.5806740972105</v>
      </c>
      <c r="AA84" s="31">
        <v>936.95424809010967</v>
      </c>
      <c r="AB84" s="22">
        <v>1019.3920758102912</v>
      </c>
      <c r="AC84" s="31">
        <v>975.73545503791979</v>
      </c>
      <c r="AD84" s="22">
        <v>1047.8800817094866</v>
      </c>
      <c r="AE84" s="31">
        <v>1078.7494102945868</v>
      </c>
      <c r="AF84" s="22">
        <v>1009.3400274518085</v>
      </c>
      <c r="AG84" s="31">
        <v>984.5451031749451</v>
      </c>
      <c r="AH84" s="22">
        <v>1109.2997336152218</v>
      </c>
      <c r="AI84" s="82">
        <v>1047.7322006970667</v>
      </c>
      <c r="AJ84" s="22">
        <v>1191.8767317060631</v>
      </c>
      <c r="AK84" s="22">
        <v>1183.5203041667189</v>
      </c>
      <c r="AL84" s="102">
        <v>1193.1122502811695</v>
      </c>
      <c r="AM84" s="22">
        <v>1219.5773474461889</v>
      </c>
      <c r="AN84" s="102">
        <v>1278.2120573950892</v>
      </c>
      <c r="AO84" s="22">
        <v>1315.3560472260028</v>
      </c>
      <c r="AP84" s="102">
        <v>1438.2697028219995</v>
      </c>
      <c r="AQ84" s="58"/>
      <c r="AR84" s="58"/>
      <c r="AS84" s="22"/>
      <c r="AT84" s="14"/>
    </row>
    <row r="85" spans="3:46" s="7" customFormat="1" ht="16" customHeight="1" x14ac:dyDescent="0.35">
      <c r="C85" s="127"/>
      <c r="E85" s="9" t="s">
        <v>23</v>
      </c>
      <c r="F85" s="21">
        <v>2122.9410836953025</v>
      </c>
      <c r="G85" s="36">
        <v>2118.6224045840322</v>
      </c>
      <c r="H85" s="21">
        <v>2178.1502297980555</v>
      </c>
      <c r="I85" s="36">
        <v>1948.9871984241984</v>
      </c>
      <c r="J85" s="21">
        <v>1998.8083136474233</v>
      </c>
      <c r="K85" s="36">
        <v>1668.5001738158387</v>
      </c>
      <c r="L85" s="21">
        <v>1765.2280826178603</v>
      </c>
      <c r="M85" s="36">
        <v>1786.0324227162209</v>
      </c>
      <c r="N85" s="21">
        <v>1540.0937658035991</v>
      </c>
      <c r="O85" s="36">
        <v>1492.2499333201295</v>
      </c>
      <c r="P85" s="21">
        <v>1377.41627554366</v>
      </c>
      <c r="Q85" s="36">
        <v>1263.9409315497824</v>
      </c>
      <c r="R85" s="21">
        <v>1096.6413873012111</v>
      </c>
      <c r="S85" s="36">
        <v>1162.1940366304409</v>
      </c>
      <c r="T85" s="21">
        <v>1391.1128884662164</v>
      </c>
      <c r="U85" s="36">
        <v>1357.1852758509729</v>
      </c>
      <c r="V85" s="21">
        <v>1371.475252621042</v>
      </c>
      <c r="W85" s="36">
        <v>1474.6439239517367</v>
      </c>
      <c r="X85" s="21">
        <v>1504.2743552633603</v>
      </c>
      <c r="Y85" s="36">
        <v>1539.5557751954914</v>
      </c>
      <c r="Z85" s="21">
        <v>1588.7818601232493</v>
      </c>
      <c r="AA85" s="36">
        <v>1637.7156073564322</v>
      </c>
      <c r="AB85" s="21">
        <v>1590.2667651214167</v>
      </c>
      <c r="AC85" s="36">
        <v>1681.3774587910787</v>
      </c>
      <c r="AD85" s="21">
        <v>1758.4623893829112</v>
      </c>
      <c r="AE85" s="36">
        <v>1787.5896786688381</v>
      </c>
      <c r="AF85" s="21">
        <v>1722.8132224714006</v>
      </c>
      <c r="AG85" s="36">
        <v>1694.313857164319</v>
      </c>
      <c r="AH85" s="21">
        <v>1620.5777805459741</v>
      </c>
      <c r="AI85" s="81">
        <v>1572.112436909729</v>
      </c>
      <c r="AJ85" s="21">
        <v>1739.8061542795547</v>
      </c>
      <c r="AK85" s="21">
        <v>1858.1560131483357</v>
      </c>
      <c r="AL85" s="107">
        <v>1905.8568115026769</v>
      </c>
      <c r="AM85" s="21">
        <v>2057.6248767022298</v>
      </c>
      <c r="AN85" s="107">
        <v>2015.1476774032994</v>
      </c>
      <c r="AO85" s="21">
        <v>2159.7468461079393</v>
      </c>
      <c r="AP85" s="107">
        <v>2190.6536907458621</v>
      </c>
      <c r="AQ85" s="58"/>
      <c r="AR85" s="58"/>
      <c r="AS85" s="22"/>
      <c r="AT85" s="14"/>
    </row>
    <row r="86" spans="3:46" s="7" customFormat="1" ht="16" customHeight="1" x14ac:dyDescent="0.35">
      <c r="C86" s="127"/>
      <c r="E86" s="7" t="s">
        <v>38</v>
      </c>
      <c r="F86" s="22">
        <v>1739.3069417102333</v>
      </c>
      <c r="G86" s="31">
        <v>1629.1240046947319</v>
      </c>
      <c r="H86" s="22">
        <v>1657.2168130360208</v>
      </c>
      <c r="I86" s="31">
        <v>1559.4262909338995</v>
      </c>
      <c r="J86" s="22">
        <v>1601.9954024883828</v>
      </c>
      <c r="K86" s="31">
        <v>1490.0123311181153</v>
      </c>
      <c r="L86" s="22">
        <v>1644.4198755782422</v>
      </c>
      <c r="M86" s="31">
        <v>1661.2306753503567</v>
      </c>
      <c r="N86" s="22">
        <v>1490.2432467013195</v>
      </c>
      <c r="O86" s="31">
        <v>1338.0880540512665</v>
      </c>
      <c r="P86" s="22">
        <v>1221.986770041955</v>
      </c>
      <c r="Q86" s="31">
        <v>1242.7027107513745</v>
      </c>
      <c r="R86" s="22">
        <v>1092.2599543691535</v>
      </c>
      <c r="S86" s="31">
        <v>1120.2842096727484</v>
      </c>
      <c r="T86" s="22">
        <v>1175.2709927196447</v>
      </c>
      <c r="U86" s="31">
        <v>1311.0878500734937</v>
      </c>
      <c r="V86" s="22">
        <v>1281.8340689332501</v>
      </c>
      <c r="W86" s="31">
        <v>1347.0354355350448</v>
      </c>
      <c r="X86" s="22">
        <v>1230.6562703304569</v>
      </c>
      <c r="Y86" s="31">
        <v>1422.2140932879761</v>
      </c>
      <c r="Z86" s="22">
        <v>1269.2972523882897</v>
      </c>
      <c r="AA86" s="31">
        <v>1374.662421920855</v>
      </c>
      <c r="AB86" s="22">
        <v>1375.7322233946722</v>
      </c>
      <c r="AC86" s="31">
        <v>1572.6568015277646</v>
      </c>
      <c r="AD86" s="22">
        <v>1421.4321025678189</v>
      </c>
      <c r="AE86" s="31">
        <v>1551.8901004692832</v>
      </c>
      <c r="AF86" s="22">
        <v>1413.5673431196394</v>
      </c>
      <c r="AG86" s="31">
        <v>1508.5324626815868</v>
      </c>
      <c r="AH86" s="22">
        <v>1317.8638511996862</v>
      </c>
      <c r="AI86" s="82">
        <v>1597.6040313828744</v>
      </c>
      <c r="AJ86" s="22">
        <v>1523.5949618580996</v>
      </c>
      <c r="AK86" s="22">
        <v>1788.2855993209632</v>
      </c>
      <c r="AL86" s="102">
        <v>1698.4933754035067</v>
      </c>
      <c r="AM86" s="22">
        <v>1561.4828549714093</v>
      </c>
      <c r="AN86" s="102">
        <v>1593.621997785044</v>
      </c>
      <c r="AO86" s="22">
        <v>1608.1402498867585</v>
      </c>
      <c r="AP86" s="102">
        <v>1534.7061912384406</v>
      </c>
      <c r="AQ86" s="58"/>
      <c r="AR86" s="58"/>
      <c r="AS86" s="22"/>
      <c r="AT86" s="14"/>
    </row>
    <row r="87" spans="3:46" s="7" customFormat="1" ht="16" customHeight="1" x14ac:dyDescent="0.35">
      <c r="C87" s="127"/>
      <c r="E87" s="9" t="s">
        <v>30</v>
      </c>
      <c r="F87" s="21">
        <v>1872.8663051423841</v>
      </c>
      <c r="G87" s="36">
        <v>1796.8892849528499</v>
      </c>
      <c r="H87" s="21">
        <v>1857.535367908464</v>
      </c>
      <c r="I87" s="36">
        <v>1572.3549458863613</v>
      </c>
      <c r="J87" s="21">
        <v>1830.2953417251672</v>
      </c>
      <c r="K87" s="36">
        <v>1566.1840185018052</v>
      </c>
      <c r="L87" s="21">
        <v>1497.6120829838032</v>
      </c>
      <c r="M87" s="36">
        <v>1419.4009916469124</v>
      </c>
      <c r="N87" s="21">
        <v>1356.7280784885952</v>
      </c>
      <c r="O87" s="36">
        <v>1326.854708520179</v>
      </c>
      <c r="P87" s="21">
        <v>1195.0443812817466</v>
      </c>
      <c r="Q87" s="36">
        <v>1093.2689012554538</v>
      </c>
      <c r="R87" s="21">
        <v>960.71431040212701</v>
      </c>
      <c r="S87" s="36">
        <v>1571.0515320957281</v>
      </c>
      <c r="T87" s="21">
        <v>1184.544885036089</v>
      </c>
      <c r="U87" s="36">
        <v>1091.7645965770171</v>
      </c>
      <c r="V87" s="21">
        <v>995.72246432671807</v>
      </c>
      <c r="W87" s="36">
        <v>996.02701478196593</v>
      </c>
      <c r="X87" s="21">
        <v>906.71803147964749</v>
      </c>
      <c r="Y87" s="36">
        <v>895.8043676888268</v>
      </c>
      <c r="Z87" s="21">
        <v>1038.2924667048546</v>
      </c>
      <c r="AA87" s="36">
        <v>1076.0069795245292</v>
      </c>
      <c r="AB87" s="21">
        <v>976.69266792465328</v>
      </c>
      <c r="AC87" s="36">
        <v>1146.5190926725315</v>
      </c>
      <c r="AD87" s="21">
        <v>1081.7812351543944</v>
      </c>
      <c r="AE87" s="36">
        <v>1206.49143156944</v>
      </c>
      <c r="AF87" s="21">
        <v>1168.4097352228971</v>
      </c>
      <c r="AG87" s="36">
        <v>992.78672026143784</v>
      </c>
      <c r="AH87" s="21">
        <v>988.42476123628364</v>
      </c>
      <c r="AI87" s="81">
        <v>1069.4198662123461</v>
      </c>
      <c r="AJ87" s="21">
        <v>1195.0937447880788</v>
      </c>
      <c r="AK87" s="21">
        <v>1118.3060450382204</v>
      </c>
      <c r="AL87" s="107">
        <v>1258.877062225768</v>
      </c>
      <c r="AM87" s="21">
        <v>1221.9020950926104</v>
      </c>
      <c r="AN87" s="107">
        <v>1376.2776593139672</v>
      </c>
      <c r="AO87" s="21">
        <v>1264.1627801165532</v>
      </c>
      <c r="AP87" s="107">
        <v>1328.2724881889765</v>
      </c>
      <c r="AQ87" s="58"/>
      <c r="AR87" s="58"/>
      <c r="AS87" s="22"/>
      <c r="AT87" s="14"/>
    </row>
    <row r="88" spans="3:46" s="7" customFormat="1" ht="16" customHeight="1" x14ac:dyDescent="0.35">
      <c r="C88" s="127"/>
      <c r="E88" s="7" t="s">
        <v>88</v>
      </c>
      <c r="F88" s="22">
        <v>2639.3111345464567</v>
      </c>
      <c r="G88" s="31">
        <v>2138.0390251691892</v>
      </c>
      <c r="H88" s="22">
        <v>3044.2342393736021</v>
      </c>
      <c r="I88" s="31">
        <v>1799.9440244478565</v>
      </c>
      <c r="J88" s="22">
        <v>1746.2145117491648</v>
      </c>
      <c r="K88" s="31">
        <v>2077.3662313839905</v>
      </c>
      <c r="L88" s="22">
        <v>2363.9691930546251</v>
      </c>
      <c r="M88" s="31">
        <v>1922.8662426654075</v>
      </c>
      <c r="N88" s="22">
        <v>1739.0997329117331</v>
      </c>
      <c r="O88" s="31">
        <v>1934.3052050404253</v>
      </c>
      <c r="P88" s="22">
        <v>1491.6659959381348</v>
      </c>
      <c r="Q88" s="31">
        <v>1764.9114218858906</v>
      </c>
      <c r="R88" s="22">
        <v>1686.5930918992512</v>
      </c>
      <c r="S88" s="31">
        <v>1839.1090871155081</v>
      </c>
      <c r="T88" s="22">
        <v>1905.0960471055619</v>
      </c>
      <c r="U88" s="31">
        <v>2175.729378740185</v>
      </c>
      <c r="V88" s="22">
        <v>2100.2962302016113</v>
      </c>
      <c r="W88" s="31">
        <v>1853.6609837614055</v>
      </c>
      <c r="X88" s="22">
        <v>2119.0291204782648</v>
      </c>
      <c r="Y88" s="31">
        <v>2215.6611563786964</v>
      </c>
      <c r="Z88" s="22">
        <v>2098.9471708239212</v>
      </c>
      <c r="AA88" s="31">
        <v>2203.7648393121904</v>
      </c>
      <c r="AB88" s="22">
        <v>2120.0650803807716</v>
      </c>
      <c r="AC88" s="31">
        <v>2474.6485823531489</v>
      </c>
      <c r="AD88" s="22">
        <v>2717.0924982734014</v>
      </c>
      <c r="AE88" s="31">
        <v>2351.656080116139</v>
      </c>
      <c r="AF88" s="22">
        <v>2448.4286000312841</v>
      </c>
      <c r="AG88" s="31">
        <v>2088.1586203899378</v>
      </c>
      <c r="AH88" s="22">
        <v>2193.0894005460427</v>
      </c>
      <c r="AI88" s="82">
        <v>2676.093719028956</v>
      </c>
      <c r="AJ88" s="22">
        <v>2884.5952141182092</v>
      </c>
      <c r="AK88" s="22">
        <v>2838.8743306142037</v>
      </c>
      <c r="AL88" s="102">
        <v>2915.249917862147</v>
      </c>
      <c r="AM88" s="22">
        <v>3008.2321468621017</v>
      </c>
      <c r="AN88" s="102">
        <v>3243.9981956631309</v>
      </c>
      <c r="AO88" s="22">
        <v>3389.816224099065</v>
      </c>
      <c r="AP88" s="102">
        <v>3464.9400816705079</v>
      </c>
      <c r="AQ88" s="58"/>
      <c r="AR88" s="58"/>
      <c r="AS88" s="22"/>
      <c r="AT88" s="14"/>
    </row>
    <row r="89" spans="3:46" s="7" customFormat="1" ht="16" customHeight="1" x14ac:dyDescent="0.35">
      <c r="C89" s="127"/>
      <c r="E89" s="9" t="s">
        <v>20</v>
      </c>
      <c r="F89" s="21">
        <v>2003.2907660966143</v>
      </c>
      <c r="G89" s="36">
        <v>2038.9698614940526</v>
      </c>
      <c r="H89" s="21">
        <v>2166.5889561911213</v>
      </c>
      <c r="I89" s="36">
        <v>2511.3529301332269</v>
      </c>
      <c r="J89" s="21">
        <v>1931.7269434270358</v>
      </c>
      <c r="K89" s="36">
        <v>1973.5076855576751</v>
      </c>
      <c r="L89" s="21">
        <v>1847.4681606769789</v>
      </c>
      <c r="M89" s="36">
        <v>1916.1246614213751</v>
      </c>
      <c r="N89" s="21">
        <v>1781.6629851109578</v>
      </c>
      <c r="O89" s="36">
        <v>1722.0819173718553</v>
      </c>
      <c r="P89" s="21">
        <v>1697.7789314282227</v>
      </c>
      <c r="Q89" s="36">
        <v>1507.645585470802</v>
      </c>
      <c r="R89" s="21">
        <v>1601.4071108065655</v>
      </c>
      <c r="S89" s="36">
        <v>1496.4272656273747</v>
      </c>
      <c r="T89" s="21">
        <v>1491.9340623593782</v>
      </c>
      <c r="U89" s="36">
        <v>1453.0990221380082</v>
      </c>
      <c r="V89" s="21">
        <v>1647.0875174221615</v>
      </c>
      <c r="W89" s="36">
        <v>1546.0776357698171</v>
      </c>
      <c r="X89" s="21">
        <v>1668.4584917085663</v>
      </c>
      <c r="Y89" s="36">
        <v>1659.3917782060416</v>
      </c>
      <c r="Z89" s="21">
        <v>1729.607271669111</v>
      </c>
      <c r="AA89" s="36">
        <v>1748.3809751151434</v>
      </c>
      <c r="AB89" s="21">
        <v>1769.8503618262039</v>
      </c>
      <c r="AC89" s="36">
        <v>1837.7827868026384</v>
      </c>
      <c r="AD89" s="21">
        <v>1850.6041494581746</v>
      </c>
      <c r="AE89" s="36">
        <v>1916.7237921512012</v>
      </c>
      <c r="AF89" s="21">
        <v>1970.7374975208711</v>
      </c>
      <c r="AG89" s="36">
        <v>1936.3753769285722</v>
      </c>
      <c r="AH89" s="21">
        <v>2076.9028540849558</v>
      </c>
      <c r="AI89" s="81">
        <v>2067.6537384892163</v>
      </c>
      <c r="AJ89" s="21">
        <v>2155.4758517892155</v>
      </c>
      <c r="AK89" s="21">
        <v>2181.2293178180335</v>
      </c>
      <c r="AL89" s="107">
        <v>2262.9826485491385</v>
      </c>
      <c r="AM89" s="21">
        <v>2271.3988096746994</v>
      </c>
      <c r="AN89" s="107">
        <v>2410.2190248876022</v>
      </c>
      <c r="AO89" s="21">
        <v>2446.5011975615353</v>
      </c>
      <c r="AP89" s="107">
        <v>2634.0754327068216</v>
      </c>
      <c r="AQ89" s="58"/>
      <c r="AR89" s="58"/>
      <c r="AS89" s="22"/>
      <c r="AT89" s="14"/>
    </row>
    <row r="90" spans="3:46" s="7" customFormat="1" ht="16" customHeight="1" x14ac:dyDescent="0.35">
      <c r="C90" s="127"/>
      <c r="E90" s="7" t="s">
        <v>27</v>
      </c>
      <c r="F90" s="22">
        <v>2285.9090398820026</v>
      </c>
      <c r="G90" s="31">
        <v>2219.535581790999</v>
      </c>
      <c r="H90" s="22">
        <v>2425.1639773367651</v>
      </c>
      <c r="I90" s="31">
        <v>2005.6793788950356</v>
      </c>
      <c r="J90" s="22">
        <v>1805.1932653877834</v>
      </c>
      <c r="K90" s="31">
        <v>1743.7632058072325</v>
      </c>
      <c r="L90" s="22">
        <v>1633.0977572456138</v>
      </c>
      <c r="M90" s="31">
        <v>1652.137732489542</v>
      </c>
      <c r="N90" s="22">
        <v>1723.8727135743391</v>
      </c>
      <c r="O90" s="31">
        <v>1553.1385788561524</v>
      </c>
      <c r="P90" s="22">
        <v>1483.8669681428746</v>
      </c>
      <c r="Q90" s="31">
        <v>1447.5287585716462</v>
      </c>
      <c r="R90" s="22">
        <v>1535.1711027889417</v>
      </c>
      <c r="S90" s="31">
        <v>1439.0602888888889</v>
      </c>
      <c r="T90" s="22">
        <v>1417.9804527159395</v>
      </c>
      <c r="U90" s="31">
        <v>1343.2742106542105</v>
      </c>
      <c r="V90" s="22">
        <v>1643.58742867044</v>
      </c>
      <c r="W90" s="31">
        <v>1518.6410075110075</v>
      </c>
      <c r="X90" s="22">
        <v>1634.753730615131</v>
      </c>
      <c r="Y90" s="31">
        <v>1569.0593631364607</v>
      </c>
      <c r="Z90" s="22">
        <v>1539.24361403177</v>
      </c>
      <c r="AA90" s="31">
        <v>1571.0609906186321</v>
      </c>
      <c r="AB90" s="22">
        <v>1891.7397927259954</v>
      </c>
      <c r="AC90" s="31">
        <v>1951.9278141848279</v>
      </c>
      <c r="AD90" s="22">
        <v>1693.6720612398653</v>
      </c>
      <c r="AE90" s="31">
        <v>1914.9495444285683</v>
      </c>
      <c r="AF90" s="22">
        <v>1745.3215481655056</v>
      </c>
      <c r="AG90" s="31">
        <v>1740.8317765859385</v>
      </c>
      <c r="AH90" s="22">
        <v>2016.1271262376688</v>
      </c>
      <c r="AI90" s="82">
        <v>1940.7212015064301</v>
      </c>
      <c r="AJ90" s="22">
        <v>2108.5329369401679</v>
      </c>
      <c r="AK90" s="22">
        <v>2224.9137906950964</v>
      </c>
      <c r="AL90" s="102">
        <v>2163.9341083202962</v>
      </c>
      <c r="AM90" s="22">
        <v>2054.7925281271823</v>
      </c>
      <c r="AN90" s="102">
        <v>2408.9445811088826</v>
      </c>
      <c r="AO90" s="22">
        <v>2364.654443405504</v>
      </c>
      <c r="AP90" s="102">
        <v>2538.9128241463959</v>
      </c>
      <c r="AQ90" s="58"/>
      <c r="AR90" s="58"/>
      <c r="AS90" s="22"/>
      <c r="AT90" s="14"/>
    </row>
    <row r="91" spans="3:46" s="7" customFormat="1" ht="16" customHeight="1" x14ac:dyDescent="0.35">
      <c r="C91" s="127"/>
      <c r="E91" s="9" t="s">
        <v>28</v>
      </c>
      <c r="F91" s="21">
        <v>2643.6524258453296</v>
      </c>
      <c r="G91" s="36">
        <v>2180.3001577533892</v>
      </c>
      <c r="H91" s="21">
        <v>2446.0877164807816</v>
      </c>
      <c r="I91" s="36">
        <v>2080.60400558028</v>
      </c>
      <c r="J91" s="21">
        <v>2053.2288076807981</v>
      </c>
      <c r="K91" s="36">
        <v>2099.8485217414363</v>
      </c>
      <c r="L91" s="21">
        <v>2044.5338938246202</v>
      </c>
      <c r="M91" s="36">
        <v>2064.528169604801</v>
      </c>
      <c r="N91" s="21">
        <v>2011.5171928499499</v>
      </c>
      <c r="O91" s="36">
        <v>1984.5521398353799</v>
      </c>
      <c r="P91" s="21">
        <v>1835.2214405792924</v>
      </c>
      <c r="Q91" s="36">
        <v>1626.6611332281013</v>
      </c>
      <c r="R91" s="21">
        <v>1557.3171167140615</v>
      </c>
      <c r="S91" s="36">
        <v>1624.9634422818108</v>
      </c>
      <c r="T91" s="21">
        <v>1611.5984836427219</v>
      </c>
      <c r="U91" s="36">
        <v>1587.1975521597537</v>
      </c>
      <c r="V91" s="21">
        <v>1584.3084625418576</v>
      </c>
      <c r="W91" s="36">
        <v>1613.6387266128727</v>
      </c>
      <c r="X91" s="21">
        <v>1651.2530324048823</v>
      </c>
      <c r="Y91" s="36">
        <v>1593.4787994410092</v>
      </c>
      <c r="Z91" s="21">
        <v>1660.6194879708767</v>
      </c>
      <c r="AA91" s="36">
        <v>1820.5075928249194</v>
      </c>
      <c r="AB91" s="21">
        <v>1893.929875632273</v>
      </c>
      <c r="AC91" s="36">
        <v>1840.8666050852128</v>
      </c>
      <c r="AD91" s="21">
        <v>1880.2222464620543</v>
      </c>
      <c r="AE91" s="36">
        <v>1929.8480947081389</v>
      </c>
      <c r="AF91" s="21">
        <v>1952.8825024968435</v>
      </c>
      <c r="AG91" s="36">
        <v>1894.3965634894148</v>
      </c>
      <c r="AH91" s="21">
        <v>1998.856869076732</v>
      </c>
      <c r="AI91" s="81">
        <v>2066.0473555560798</v>
      </c>
      <c r="AJ91" s="21">
        <v>2081.675389624334</v>
      </c>
      <c r="AK91" s="21">
        <v>2127.5022848019244</v>
      </c>
      <c r="AL91" s="107">
        <v>2199.5386420647328</v>
      </c>
      <c r="AM91" s="21">
        <v>2259.9161628282918</v>
      </c>
      <c r="AN91" s="107">
        <v>2289.3420693037424</v>
      </c>
      <c r="AO91" s="21">
        <v>2394.3426633942636</v>
      </c>
      <c r="AP91" s="107">
        <v>2566.1190014631175</v>
      </c>
      <c r="AQ91" s="58"/>
      <c r="AR91" s="58"/>
      <c r="AS91" s="22"/>
      <c r="AT91" s="14"/>
    </row>
    <row r="92" spans="3:46" s="7" customFormat="1" ht="16" customHeight="1" x14ac:dyDescent="0.35">
      <c r="C92" s="127"/>
      <c r="E92" s="7" t="s">
        <v>26</v>
      </c>
      <c r="F92" s="22">
        <v>1311.5444817631851</v>
      </c>
      <c r="G92" s="31">
        <v>1337.45905436055</v>
      </c>
      <c r="H92" s="22">
        <v>1364.7241932937845</v>
      </c>
      <c r="I92" s="31">
        <v>1640.7230294873659</v>
      </c>
      <c r="J92" s="22">
        <v>1475.6225943748921</v>
      </c>
      <c r="K92" s="31">
        <v>1658.4291111779364</v>
      </c>
      <c r="L92" s="22">
        <v>1397.4600410152141</v>
      </c>
      <c r="M92" s="31">
        <v>1480.2787234042553</v>
      </c>
      <c r="N92" s="22">
        <v>1213.1696625089096</v>
      </c>
      <c r="O92" s="31">
        <v>1170.2085515654373</v>
      </c>
      <c r="P92" s="22">
        <v>1045.3032262602583</v>
      </c>
      <c r="Q92" s="31">
        <v>927.24869562192748</v>
      </c>
      <c r="R92" s="22">
        <v>952.40726904742883</v>
      </c>
      <c r="S92" s="31">
        <v>882.06917480185587</v>
      </c>
      <c r="T92" s="22">
        <v>809.26866637769103</v>
      </c>
      <c r="U92" s="31">
        <v>780.86629815166691</v>
      </c>
      <c r="V92" s="22">
        <v>730.57122608435907</v>
      </c>
      <c r="W92" s="31">
        <v>699.88414068134591</v>
      </c>
      <c r="X92" s="22">
        <v>735.01416214035203</v>
      </c>
      <c r="Y92" s="31">
        <v>692.00950174190348</v>
      </c>
      <c r="Z92" s="22">
        <v>698.0530455202055</v>
      </c>
      <c r="AA92" s="31">
        <v>723.15584702082322</v>
      </c>
      <c r="AB92" s="22">
        <v>720.86322212047003</v>
      </c>
      <c r="AC92" s="31">
        <v>681.48286560956024</v>
      </c>
      <c r="AD92" s="22">
        <v>684.41910013144036</v>
      </c>
      <c r="AE92" s="31">
        <v>693.06983789444917</v>
      </c>
      <c r="AF92" s="22">
        <v>643.83586132972755</v>
      </c>
      <c r="AG92" s="31">
        <v>620.30147381576217</v>
      </c>
      <c r="AH92" s="22">
        <v>629.20744942573742</v>
      </c>
      <c r="AI92" s="82">
        <v>663.68223903715682</v>
      </c>
      <c r="AJ92" s="22">
        <v>691.8140053626048</v>
      </c>
      <c r="AK92" s="22">
        <v>715.70958411806646</v>
      </c>
      <c r="AL92" s="102">
        <v>687.30138224123937</v>
      </c>
      <c r="AM92" s="22">
        <v>722.96555910018969</v>
      </c>
      <c r="AN92" s="102">
        <v>737.28657784423876</v>
      </c>
      <c r="AO92" s="22">
        <v>753.20577520597647</v>
      </c>
      <c r="AP92" s="102">
        <v>746.62715638579573</v>
      </c>
      <c r="AQ92" s="58"/>
      <c r="AR92" s="58"/>
      <c r="AS92" s="22"/>
      <c r="AT92" s="14"/>
    </row>
    <row r="93" spans="3:46" s="7" customFormat="1" ht="16" customHeight="1" x14ac:dyDescent="0.35">
      <c r="C93" s="127"/>
      <c r="E93" s="9" t="s">
        <v>25</v>
      </c>
      <c r="F93" s="21">
        <v>2204.5702921906018</v>
      </c>
      <c r="G93" s="36">
        <v>2072.6930738907749</v>
      </c>
      <c r="H93" s="21">
        <v>2613.326148025822</v>
      </c>
      <c r="I93" s="36">
        <v>2178.0269246183557</v>
      </c>
      <c r="J93" s="21">
        <v>2334.7036172499788</v>
      </c>
      <c r="K93" s="36">
        <v>1918.9457585740836</v>
      </c>
      <c r="L93" s="21">
        <v>1869.039339495889</v>
      </c>
      <c r="M93" s="36">
        <v>1901.020032215825</v>
      </c>
      <c r="N93" s="21">
        <v>1915.1738893840666</v>
      </c>
      <c r="O93" s="36">
        <v>1791.0964891129242</v>
      </c>
      <c r="P93" s="21">
        <v>1770.3811820779688</v>
      </c>
      <c r="Q93" s="36">
        <v>1744.611946970746</v>
      </c>
      <c r="R93" s="21">
        <v>1819.5935945655513</v>
      </c>
      <c r="S93" s="36">
        <v>1820.2111429486029</v>
      </c>
      <c r="T93" s="21">
        <v>1807.9641644547123</v>
      </c>
      <c r="U93" s="36">
        <v>1745.4487252394474</v>
      </c>
      <c r="V93" s="21">
        <v>1869.6576435108591</v>
      </c>
      <c r="W93" s="36">
        <v>1928.9183064617926</v>
      </c>
      <c r="X93" s="21">
        <v>1930.9896205284463</v>
      </c>
      <c r="Y93" s="36">
        <v>2133.3691476426347</v>
      </c>
      <c r="Z93" s="21">
        <v>1992.2229905818083</v>
      </c>
      <c r="AA93" s="36">
        <v>2138.593031420879</v>
      </c>
      <c r="AB93" s="21">
        <v>1871.1473226676765</v>
      </c>
      <c r="AC93" s="36">
        <v>2227.7793744497949</v>
      </c>
      <c r="AD93" s="21">
        <v>2281.8811430171772</v>
      </c>
      <c r="AE93" s="36">
        <v>2126.3014550963117</v>
      </c>
      <c r="AF93" s="21">
        <v>2326.7510073969711</v>
      </c>
      <c r="AG93" s="36">
        <v>2060.4131583806402</v>
      </c>
      <c r="AH93" s="21">
        <v>2275.1487358680088</v>
      </c>
      <c r="AI93" s="81">
        <v>2313.2258542389932</v>
      </c>
      <c r="AJ93" s="21">
        <v>2736.1229771587368</v>
      </c>
      <c r="AK93" s="21">
        <v>2708.598722542526</v>
      </c>
      <c r="AL93" s="107">
        <v>2598.1696539381069</v>
      </c>
      <c r="AM93" s="21">
        <v>2613.9078508351954</v>
      </c>
      <c r="AN93" s="107">
        <v>2969.1642186487497</v>
      </c>
      <c r="AO93" s="21">
        <v>2799.6718586767952</v>
      </c>
      <c r="AP93" s="107">
        <v>3292.1190264465126</v>
      </c>
      <c r="AQ93" s="58"/>
      <c r="AR93" s="58"/>
      <c r="AS93" s="22"/>
      <c r="AT93" s="14"/>
    </row>
    <row r="94" spans="3:46" s="7" customFormat="1" ht="16" customHeight="1" x14ac:dyDescent="0.35">
      <c r="C94" s="127"/>
      <c r="E94" s="7" t="s">
        <v>22</v>
      </c>
      <c r="F94" s="22">
        <v>2006.9575576935579</v>
      </c>
      <c r="G94" s="31">
        <v>2216.4282825862228</v>
      </c>
      <c r="H94" s="22">
        <v>2162.3976302845094</v>
      </c>
      <c r="I94" s="31">
        <v>2029.535069221768</v>
      </c>
      <c r="J94" s="22">
        <v>1919.4924376900497</v>
      </c>
      <c r="K94" s="31">
        <v>1809.1599930062823</v>
      </c>
      <c r="L94" s="22">
        <v>1810.392157354667</v>
      </c>
      <c r="M94" s="31">
        <v>1655.5569146942803</v>
      </c>
      <c r="N94" s="22">
        <v>1805.8752320174799</v>
      </c>
      <c r="O94" s="31">
        <v>1624.6659239441753</v>
      </c>
      <c r="P94" s="22">
        <v>1638.3511584487965</v>
      </c>
      <c r="Q94" s="31">
        <v>1712.4422896421845</v>
      </c>
      <c r="R94" s="22">
        <v>1457.9939452618742</v>
      </c>
      <c r="S94" s="31">
        <v>1426.8085606692835</v>
      </c>
      <c r="T94" s="22">
        <v>1369.4090686367863</v>
      </c>
      <c r="U94" s="31">
        <v>1459.6051161741025</v>
      </c>
      <c r="V94" s="22">
        <v>1675.7028174510842</v>
      </c>
      <c r="W94" s="31">
        <v>1521.7509644500517</v>
      </c>
      <c r="X94" s="22">
        <v>1705.9656805540362</v>
      </c>
      <c r="Y94" s="31">
        <v>1785.1894668262196</v>
      </c>
      <c r="Z94" s="22">
        <v>1729.3364039174235</v>
      </c>
      <c r="AA94" s="31">
        <v>1838.2399058801609</v>
      </c>
      <c r="AB94" s="22">
        <v>1742.7038235553985</v>
      </c>
      <c r="AC94" s="31">
        <v>1953.5308365333669</v>
      </c>
      <c r="AD94" s="22">
        <v>1930.9523296650243</v>
      </c>
      <c r="AE94" s="31">
        <v>1840.4634627336422</v>
      </c>
      <c r="AF94" s="22">
        <v>1882.5155156966459</v>
      </c>
      <c r="AG94" s="31">
        <v>1981.4096790080807</v>
      </c>
      <c r="AH94" s="22">
        <v>2103.2848087442003</v>
      </c>
      <c r="AI94" s="82">
        <v>2317.1753758105356</v>
      </c>
      <c r="AJ94" s="22">
        <v>2257.7460395761559</v>
      </c>
      <c r="AK94" s="22">
        <v>2217.1981387489059</v>
      </c>
      <c r="AL94" s="102">
        <v>2190.9727504043726</v>
      </c>
      <c r="AM94" s="22">
        <v>2409.6970827945879</v>
      </c>
      <c r="AN94" s="102">
        <v>2379.9781644927398</v>
      </c>
      <c r="AO94" s="22">
        <v>2606.1911263288366</v>
      </c>
      <c r="AP94" s="102">
        <v>2574.4468883516361</v>
      </c>
      <c r="AQ94" s="58"/>
      <c r="AR94" s="58"/>
      <c r="AS94" s="22"/>
      <c r="AT94" s="14"/>
    </row>
    <row r="95" spans="3:46" s="7" customFormat="1" ht="16" customHeight="1" x14ac:dyDescent="0.35">
      <c r="C95" s="127"/>
      <c r="E95" s="9" t="s">
        <v>19</v>
      </c>
      <c r="F95" s="21">
        <v>1724.2128024760832</v>
      </c>
      <c r="G95" s="36">
        <v>1935.1653178320505</v>
      </c>
      <c r="H95" s="21">
        <v>2086.1619619641929</v>
      </c>
      <c r="I95" s="36">
        <v>2133.4001094732284</v>
      </c>
      <c r="J95" s="21">
        <v>1542.6651517078487</v>
      </c>
      <c r="K95" s="36">
        <v>1729.7346293878179</v>
      </c>
      <c r="L95" s="21">
        <v>1944.1387143668373</v>
      </c>
      <c r="M95" s="36">
        <v>1737.1674634960368</v>
      </c>
      <c r="N95" s="21">
        <v>1688.3617051639453</v>
      </c>
      <c r="O95" s="36">
        <v>1443.2753427044609</v>
      </c>
      <c r="P95" s="21">
        <v>1409.6961880518654</v>
      </c>
      <c r="Q95" s="36">
        <v>1392.4437792488968</v>
      </c>
      <c r="R95" s="21">
        <v>1134.807023317873</v>
      </c>
      <c r="S95" s="36">
        <v>1628.7174293715914</v>
      </c>
      <c r="T95" s="21">
        <v>1243.1222717194114</v>
      </c>
      <c r="U95" s="36">
        <v>1656.4851651372992</v>
      </c>
      <c r="V95" s="21">
        <v>1486.8990109835495</v>
      </c>
      <c r="W95" s="36">
        <v>1404.3405735286228</v>
      </c>
      <c r="X95" s="21">
        <v>1401.4168806118394</v>
      </c>
      <c r="Y95" s="36">
        <v>1514.0814097861876</v>
      </c>
      <c r="Z95" s="21">
        <v>1607.6937454268054</v>
      </c>
      <c r="AA95" s="36">
        <v>1595.3578617601452</v>
      </c>
      <c r="AB95" s="21">
        <v>1694.7350018822578</v>
      </c>
      <c r="AC95" s="36">
        <v>1752.2657761812134</v>
      </c>
      <c r="AD95" s="21">
        <v>1790.6014035061478</v>
      </c>
      <c r="AE95" s="36">
        <v>1875.7063265596946</v>
      </c>
      <c r="AF95" s="21">
        <v>1660.7846889532334</v>
      </c>
      <c r="AG95" s="36">
        <v>1935.5948205577772</v>
      </c>
      <c r="AH95" s="21">
        <v>1771.4190908214111</v>
      </c>
      <c r="AI95" s="81">
        <v>2053.8277386711788</v>
      </c>
      <c r="AJ95" s="21">
        <v>2082.2593325480611</v>
      </c>
      <c r="AK95" s="21">
        <v>2204.9720087296714</v>
      </c>
      <c r="AL95" s="107">
        <v>2419.7349400875501</v>
      </c>
      <c r="AM95" s="21">
        <v>2600.0842166772277</v>
      </c>
      <c r="AN95" s="107">
        <v>2542.6931183999836</v>
      </c>
      <c r="AO95" s="21">
        <v>2757.1667411077592</v>
      </c>
      <c r="AP95" s="107">
        <v>2866.8439757096585</v>
      </c>
      <c r="AQ95" s="58"/>
      <c r="AR95" s="58"/>
      <c r="AS95" s="22"/>
      <c r="AT95" s="14"/>
    </row>
    <row r="96" spans="3:46" s="7" customFormat="1" ht="16" customHeight="1" x14ac:dyDescent="0.35">
      <c r="C96" s="127"/>
      <c r="E96" s="7" t="s">
        <v>35</v>
      </c>
      <c r="F96" s="22">
        <v>1727.5589429914899</v>
      </c>
      <c r="G96" s="31">
        <v>1631.9887315073975</v>
      </c>
      <c r="H96" s="22">
        <v>1694.6596725099603</v>
      </c>
      <c r="I96" s="31">
        <v>2286.3396780902431</v>
      </c>
      <c r="J96" s="22">
        <v>1723.0510462399727</v>
      </c>
      <c r="K96" s="31">
        <v>1790.1158891966757</v>
      </c>
      <c r="L96" s="22">
        <v>1495.6296699156103</v>
      </c>
      <c r="M96" s="31">
        <v>1750.7227475184061</v>
      </c>
      <c r="N96" s="22">
        <v>1455.0848370972874</v>
      </c>
      <c r="O96" s="31">
        <v>1374.0072311674862</v>
      </c>
      <c r="P96" s="22">
        <v>1412.1992780613675</v>
      </c>
      <c r="Q96" s="31">
        <v>1272.1332245343976</v>
      </c>
      <c r="R96" s="22">
        <v>1149.1485659497669</v>
      </c>
      <c r="S96" s="31">
        <v>1425.7420576199954</v>
      </c>
      <c r="T96" s="22">
        <v>1286.316888374783</v>
      </c>
      <c r="U96" s="31">
        <v>1282.3837536472597</v>
      </c>
      <c r="V96" s="22">
        <v>1220.8203750348732</v>
      </c>
      <c r="W96" s="31">
        <v>1178.2654780904879</v>
      </c>
      <c r="X96" s="22">
        <v>1308.2899473272334</v>
      </c>
      <c r="Y96" s="31">
        <v>1327.3404176535842</v>
      </c>
      <c r="Z96" s="22">
        <v>1550.8312418252081</v>
      </c>
      <c r="AA96" s="31">
        <v>1453.7493182237386</v>
      </c>
      <c r="AB96" s="22">
        <v>1644.8138120826147</v>
      </c>
      <c r="AC96" s="31">
        <v>1512.0942298187813</v>
      </c>
      <c r="AD96" s="22">
        <v>1548.0336838942312</v>
      </c>
      <c r="AE96" s="31">
        <v>1592.6019832045156</v>
      </c>
      <c r="AF96" s="22">
        <v>1498.0406489150721</v>
      </c>
      <c r="AG96" s="31">
        <v>1554.7192060363216</v>
      </c>
      <c r="AH96" s="22">
        <v>1543.5856283363962</v>
      </c>
      <c r="AI96" s="82">
        <v>1715.0846977497699</v>
      </c>
      <c r="AJ96" s="22">
        <v>1821.7186904222399</v>
      </c>
      <c r="AK96" s="22">
        <v>1717.8786709869701</v>
      </c>
      <c r="AL96" s="102">
        <v>1808.6298611191148</v>
      </c>
      <c r="AM96" s="22">
        <v>1846.5264514341779</v>
      </c>
      <c r="AN96" s="102">
        <v>1838.58823853581</v>
      </c>
      <c r="AO96" s="22">
        <v>2049.785296589343</v>
      </c>
      <c r="AP96" s="102">
        <v>2194.816201128066</v>
      </c>
      <c r="AQ96" s="58"/>
      <c r="AR96" s="58"/>
      <c r="AS96" s="22"/>
      <c r="AT96" s="14"/>
    </row>
    <row r="97" spans="1:48" s="7" customFormat="1" ht="16" customHeight="1" x14ac:dyDescent="0.35">
      <c r="C97" s="127"/>
      <c r="E97" s="9" t="s">
        <v>15</v>
      </c>
      <c r="F97" s="21">
        <v>1912.7399003374944</v>
      </c>
      <c r="G97" s="36">
        <v>2096.1288849265202</v>
      </c>
      <c r="H97" s="21">
        <v>2180.0915450066441</v>
      </c>
      <c r="I97" s="36">
        <v>2062.0229177656483</v>
      </c>
      <c r="J97" s="21">
        <v>1795.9511548435257</v>
      </c>
      <c r="K97" s="36">
        <v>1903.229952857107</v>
      </c>
      <c r="L97" s="21">
        <v>1822.8068437969114</v>
      </c>
      <c r="M97" s="36">
        <v>1711.2197377967632</v>
      </c>
      <c r="N97" s="21">
        <v>1744.3559041315466</v>
      </c>
      <c r="O97" s="36">
        <v>1596.1632481608835</v>
      </c>
      <c r="P97" s="21">
        <v>1547.7393323284173</v>
      </c>
      <c r="Q97" s="36">
        <v>1491.1629557769493</v>
      </c>
      <c r="R97" s="21">
        <v>1639.8267084159834</v>
      </c>
      <c r="S97" s="36">
        <v>1473.941023126574</v>
      </c>
      <c r="T97" s="21">
        <v>1468.6078873946001</v>
      </c>
      <c r="U97" s="36">
        <v>1472.9214848625663</v>
      </c>
      <c r="V97" s="21">
        <v>1524.1925682519845</v>
      </c>
      <c r="W97" s="36">
        <v>1558.3549577205081</v>
      </c>
      <c r="X97" s="21">
        <v>1520.2713388457275</v>
      </c>
      <c r="Y97" s="36">
        <v>1524.4965316892144</v>
      </c>
      <c r="Z97" s="21">
        <v>1583.4945106616199</v>
      </c>
      <c r="AA97" s="36">
        <v>1622.2950663470438</v>
      </c>
      <c r="AB97" s="21">
        <v>1619.0586496472317</v>
      </c>
      <c r="AC97" s="36">
        <v>1639.1869056370906</v>
      </c>
      <c r="AD97" s="21">
        <v>1646.1806893638786</v>
      </c>
      <c r="AE97" s="36">
        <v>1747.3902168746599</v>
      </c>
      <c r="AF97" s="21">
        <v>1854.2807726764013</v>
      </c>
      <c r="AG97" s="36">
        <v>1710.5807482005725</v>
      </c>
      <c r="AH97" s="21">
        <v>1796.0755582647816</v>
      </c>
      <c r="AI97" s="81">
        <v>1958.7083736684554</v>
      </c>
      <c r="AJ97" s="21">
        <v>1995.612677431347</v>
      </c>
      <c r="AK97" s="21">
        <v>2079.7747790464</v>
      </c>
      <c r="AL97" s="107">
        <v>2069.7359798647994</v>
      </c>
      <c r="AM97" s="21">
        <v>2165.0439648003157</v>
      </c>
      <c r="AN97" s="107">
        <v>2268.6313165589081</v>
      </c>
      <c r="AO97" s="21">
        <v>2416.526000155744</v>
      </c>
      <c r="AP97" s="107">
        <v>2479.5498212266457</v>
      </c>
      <c r="AQ97" s="58"/>
      <c r="AR97" s="58"/>
      <c r="AS97" s="22"/>
      <c r="AT97" s="14"/>
    </row>
    <row r="98" spans="1:48" s="7" customFormat="1" ht="16" customHeight="1" x14ac:dyDescent="0.35">
      <c r="C98" s="127"/>
      <c r="E98" s="7" t="s">
        <v>24</v>
      </c>
      <c r="F98" s="22">
        <v>1445.6239664554846</v>
      </c>
      <c r="G98" s="31">
        <v>1393.9649681369337</v>
      </c>
      <c r="H98" s="22">
        <v>1334.7520537648379</v>
      </c>
      <c r="I98" s="31">
        <v>1626.7139412820427</v>
      </c>
      <c r="J98" s="22">
        <v>1596.6454550402591</v>
      </c>
      <c r="K98" s="31">
        <v>1375.5498413220419</v>
      </c>
      <c r="L98" s="22">
        <v>1337.0934029584253</v>
      </c>
      <c r="M98" s="31">
        <v>1238.169251907643</v>
      </c>
      <c r="N98" s="22">
        <v>1268.2832488492693</v>
      </c>
      <c r="O98" s="31">
        <v>1158.2398703960851</v>
      </c>
      <c r="P98" s="22">
        <v>1033.240514835436</v>
      </c>
      <c r="Q98" s="31">
        <v>943.98456770570851</v>
      </c>
      <c r="R98" s="22">
        <v>812.66138930163447</v>
      </c>
      <c r="S98" s="31">
        <v>788.43807437209614</v>
      </c>
      <c r="T98" s="22">
        <v>854.59082961168713</v>
      </c>
      <c r="U98" s="31">
        <v>854.29305193811899</v>
      </c>
      <c r="V98" s="22">
        <v>846.26976665494817</v>
      </c>
      <c r="W98" s="31">
        <v>853.54419639589605</v>
      </c>
      <c r="X98" s="22">
        <v>842.06626484706658</v>
      </c>
      <c r="Y98" s="31">
        <v>848.34420424311372</v>
      </c>
      <c r="Z98" s="22">
        <v>893.19487763987217</v>
      </c>
      <c r="AA98" s="31">
        <v>889.51121516944193</v>
      </c>
      <c r="AB98" s="22">
        <v>926.3889439751664</v>
      </c>
      <c r="AC98" s="31">
        <v>887.42477742758399</v>
      </c>
      <c r="AD98" s="22">
        <v>941.91616299389909</v>
      </c>
      <c r="AE98" s="31">
        <v>967.99539854778948</v>
      </c>
      <c r="AF98" s="22">
        <v>964.65197915868521</v>
      </c>
      <c r="AG98" s="31">
        <v>897.46791138255355</v>
      </c>
      <c r="AH98" s="22">
        <v>961.37039094805584</v>
      </c>
      <c r="AI98" s="82">
        <v>985.2185209015272</v>
      </c>
      <c r="AJ98" s="22">
        <v>1090.8316504784832</v>
      </c>
      <c r="AK98" s="22">
        <v>1104.8370392372588</v>
      </c>
      <c r="AL98" s="102">
        <v>1069.2479293819447</v>
      </c>
      <c r="AM98" s="22">
        <v>1096.938456626506</v>
      </c>
      <c r="AN98" s="102">
        <v>1152.9042021738567</v>
      </c>
      <c r="AO98" s="22">
        <v>1204.8603285670017</v>
      </c>
      <c r="AP98" s="102">
        <v>1325.1032200005895</v>
      </c>
      <c r="AQ98" s="58"/>
      <c r="AR98" s="58"/>
      <c r="AS98" s="22"/>
      <c r="AT98" s="14"/>
    </row>
    <row r="99" spans="1:48" s="7" customFormat="1" ht="16" customHeight="1" x14ac:dyDescent="0.35">
      <c r="C99" s="127"/>
      <c r="E99" s="9" t="s">
        <v>21</v>
      </c>
      <c r="F99" s="21">
        <v>2137.8520123226499</v>
      </c>
      <c r="G99" s="36">
        <v>2807.7455939809493</v>
      </c>
      <c r="H99" s="21">
        <v>2835.3380797830787</v>
      </c>
      <c r="I99" s="36">
        <v>2645.3326916673345</v>
      </c>
      <c r="J99" s="21">
        <v>2405.7039992002324</v>
      </c>
      <c r="K99" s="36">
        <v>2391.9432372582692</v>
      </c>
      <c r="L99" s="21">
        <v>2341.8536742840402</v>
      </c>
      <c r="M99" s="36">
        <v>2211.63547062413</v>
      </c>
      <c r="N99" s="21">
        <v>2034.915948370447</v>
      </c>
      <c r="O99" s="36">
        <v>2017.8965254331085</v>
      </c>
      <c r="P99" s="21">
        <v>1863.5204925519511</v>
      </c>
      <c r="Q99" s="36">
        <v>1940.7613944536899</v>
      </c>
      <c r="R99" s="21">
        <v>1848.5045490719067</v>
      </c>
      <c r="S99" s="36">
        <v>1830.6130594306978</v>
      </c>
      <c r="T99" s="21">
        <v>1786.3817748117306</v>
      </c>
      <c r="U99" s="36">
        <v>1878.0153922675465</v>
      </c>
      <c r="V99" s="21">
        <v>1967.1809256113886</v>
      </c>
      <c r="W99" s="36">
        <v>1922.0476815437084</v>
      </c>
      <c r="X99" s="21">
        <v>2059.6567033782526</v>
      </c>
      <c r="Y99" s="36">
        <v>2006.3880864649266</v>
      </c>
      <c r="Z99" s="21">
        <v>1783.2369691404529</v>
      </c>
      <c r="AA99" s="36">
        <v>2007.335506297047</v>
      </c>
      <c r="AB99" s="21">
        <v>1920.3974853823665</v>
      </c>
      <c r="AC99" s="36">
        <v>2098.2549622782526</v>
      </c>
      <c r="AD99" s="21">
        <v>2064.7470105688399</v>
      </c>
      <c r="AE99" s="36">
        <v>2052.038384909295</v>
      </c>
      <c r="AF99" s="21">
        <v>1920.3100989286045</v>
      </c>
      <c r="AG99" s="36">
        <v>2145.8598474035275</v>
      </c>
      <c r="AH99" s="21">
        <v>2193.6367715192387</v>
      </c>
      <c r="AI99" s="81">
        <v>2107.8823136039041</v>
      </c>
      <c r="AJ99" s="21">
        <v>2012.2038111368145</v>
      </c>
      <c r="AK99" s="21">
        <v>2177.52295194508</v>
      </c>
      <c r="AL99" s="107">
        <v>2299.2299780778189</v>
      </c>
      <c r="AM99" s="21">
        <v>2543.924139082616</v>
      </c>
      <c r="AN99" s="107">
        <v>2570.7799408999149</v>
      </c>
      <c r="AO99" s="21">
        <v>2585.3559151426389</v>
      </c>
      <c r="AP99" s="107">
        <v>2545.7340544322083</v>
      </c>
      <c r="AQ99" s="58"/>
      <c r="AR99" s="58"/>
      <c r="AS99" s="22"/>
      <c r="AT99" s="14"/>
    </row>
    <row r="100" spans="1:48" s="7" customFormat="1" ht="16" customHeight="1" x14ac:dyDescent="0.35">
      <c r="C100" s="127"/>
      <c r="E100" s="7" t="s">
        <v>18</v>
      </c>
      <c r="F100" s="22">
        <v>2480.7631829613324</v>
      </c>
      <c r="G100" s="31">
        <v>2404.6134714155251</v>
      </c>
      <c r="H100" s="22">
        <v>2230.028503513849</v>
      </c>
      <c r="I100" s="31">
        <v>2117.296275252525</v>
      </c>
      <c r="J100" s="22">
        <v>2245.2345478050702</v>
      </c>
      <c r="K100" s="31">
        <v>2197.6082558476992</v>
      </c>
      <c r="L100" s="22">
        <v>2087.0810235680246</v>
      </c>
      <c r="M100" s="31">
        <v>1832.8436587818812</v>
      </c>
      <c r="N100" s="22">
        <v>1952.7044354650604</v>
      </c>
      <c r="O100" s="31">
        <v>1814.4805153401726</v>
      </c>
      <c r="P100" s="22">
        <v>2017.6459728046325</v>
      </c>
      <c r="Q100" s="31">
        <v>1836.7887926829269</v>
      </c>
      <c r="R100" s="22">
        <v>1721.6625123227493</v>
      </c>
      <c r="S100" s="31">
        <v>1886.5127013751626</v>
      </c>
      <c r="T100" s="22">
        <v>1778.8530866181761</v>
      </c>
      <c r="U100" s="31">
        <v>1857.7912054103197</v>
      </c>
      <c r="V100" s="22">
        <v>1890.9965894351676</v>
      </c>
      <c r="W100" s="31">
        <v>2024.7078007641953</v>
      </c>
      <c r="X100" s="22">
        <v>1998.9256473530518</v>
      </c>
      <c r="Y100" s="31">
        <v>2119.5658938755146</v>
      </c>
      <c r="Z100" s="22">
        <v>2271.7297947133211</v>
      </c>
      <c r="AA100" s="31">
        <v>2198.787035410468</v>
      </c>
      <c r="AB100" s="22">
        <v>2195.3181183207676</v>
      </c>
      <c r="AC100" s="31">
        <v>2438.8186105322643</v>
      </c>
      <c r="AD100" s="22">
        <v>2247.9818212551741</v>
      </c>
      <c r="AE100" s="31">
        <v>2503.1853458822279</v>
      </c>
      <c r="AF100" s="22">
        <v>2662.6728727614441</v>
      </c>
      <c r="AG100" s="31">
        <v>2390.6039128865741</v>
      </c>
      <c r="AH100" s="22">
        <v>2783.9381746848198</v>
      </c>
      <c r="AI100" s="82">
        <v>2757.8214406590955</v>
      </c>
      <c r="AJ100" s="22">
        <v>2708.6396102055514</v>
      </c>
      <c r="AK100" s="22">
        <v>2903.196418528491</v>
      </c>
      <c r="AL100" s="102">
        <v>3037.0598039009888</v>
      </c>
      <c r="AM100" s="22">
        <v>3079.2264007304157</v>
      </c>
      <c r="AN100" s="102">
        <v>3330.3318062669468</v>
      </c>
      <c r="AO100" s="22">
        <v>3294.6553845196295</v>
      </c>
      <c r="AP100" s="102">
        <v>3421.123927870663</v>
      </c>
      <c r="AQ100" s="58"/>
      <c r="AR100" s="58"/>
      <c r="AS100" s="22"/>
      <c r="AT100" s="14"/>
    </row>
    <row r="101" spans="1:48" s="7" customFormat="1" ht="16" customHeight="1" x14ac:dyDescent="0.35">
      <c r="C101" s="127"/>
      <c r="E101" s="9" t="s">
        <v>37</v>
      </c>
      <c r="F101" s="21">
        <v>1786.1748780487803</v>
      </c>
      <c r="G101" s="36">
        <v>1747.3937087427566</v>
      </c>
      <c r="H101" s="21">
        <v>2042.1095177397096</v>
      </c>
      <c r="I101" s="36">
        <v>2235.4737579310349</v>
      </c>
      <c r="J101" s="21">
        <v>1799.209691157806</v>
      </c>
      <c r="K101" s="36">
        <v>2124.9272981950094</v>
      </c>
      <c r="L101" s="21">
        <v>2484.3368772348035</v>
      </c>
      <c r="M101" s="36">
        <v>1768.6219551993131</v>
      </c>
      <c r="N101" s="21">
        <v>1855.4363379621282</v>
      </c>
      <c r="O101" s="36">
        <v>1843.9962988823308</v>
      </c>
      <c r="P101" s="21">
        <v>2039.4931021510895</v>
      </c>
      <c r="Q101" s="36">
        <v>1754.9240134153156</v>
      </c>
      <c r="R101" s="21">
        <v>2111.8541837912085</v>
      </c>
      <c r="S101" s="36">
        <v>1741.7405770172106</v>
      </c>
      <c r="T101" s="21">
        <v>1750.9015728882141</v>
      </c>
      <c r="U101" s="36">
        <v>1717.0513153740922</v>
      </c>
      <c r="V101" s="21">
        <v>2158.5101065850567</v>
      </c>
      <c r="W101" s="36">
        <v>1972.7016060687274</v>
      </c>
      <c r="X101" s="21">
        <v>2668.2058407375739</v>
      </c>
      <c r="Y101" s="36">
        <v>2209.0506900413238</v>
      </c>
      <c r="Z101" s="21">
        <v>1997.110384528642</v>
      </c>
      <c r="AA101" s="36">
        <v>2264.2745154871536</v>
      </c>
      <c r="AB101" s="21">
        <v>2098.9114033176161</v>
      </c>
      <c r="AC101" s="36">
        <v>2317.0908509849096</v>
      </c>
      <c r="AD101" s="21">
        <v>2244.9559223481328</v>
      </c>
      <c r="AE101" s="36">
        <v>2482.7105851976103</v>
      </c>
      <c r="AF101" s="21">
        <v>2040.2708860486825</v>
      </c>
      <c r="AG101" s="36">
        <v>2435.430402283278</v>
      </c>
      <c r="AH101" s="21">
        <v>2460.9314885515223</v>
      </c>
      <c r="AI101" s="81">
        <v>2478.2233453092895</v>
      </c>
      <c r="AJ101" s="21">
        <v>2563.4447511491517</v>
      </c>
      <c r="AK101" s="21">
        <v>2918.6390867944629</v>
      </c>
      <c r="AL101" s="107">
        <v>2818.7135412097255</v>
      </c>
      <c r="AM101" s="21">
        <v>2828.4440300861029</v>
      </c>
      <c r="AN101" s="107">
        <v>2961.3758653379946</v>
      </c>
      <c r="AO101" s="21">
        <v>2850.9129314621787</v>
      </c>
      <c r="AP101" s="107">
        <v>3456.5372401361651</v>
      </c>
      <c r="AQ101" s="58"/>
      <c r="AR101" s="58"/>
      <c r="AS101" s="22"/>
      <c r="AT101" s="14"/>
    </row>
    <row r="102" spans="1:48" s="7" customFormat="1" ht="16" customHeight="1" x14ac:dyDescent="0.35">
      <c r="C102" s="127"/>
      <c r="E102" s="7" t="s">
        <v>32</v>
      </c>
      <c r="F102" s="22">
        <v>1709.2598203654995</v>
      </c>
      <c r="G102" s="31">
        <v>1771.3966698298652</v>
      </c>
      <c r="H102" s="22">
        <v>1979.4968045020798</v>
      </c>
      <c r="I102" s="31">
        <v>2136.0025646684912</v>
      </c>
      <c r="J102" s="22">
        <v>1694.9336976004627</v>
      </c>
      <c r="K102" s="31">
        <v>1420.7626130313529</v>
      </c>
      <c r="L102" s="22">
        <v>1719.0073914516017</v>
      </c>
      <c r="M102" s="31">
        <v>1540.6597223424203</v>
      </c>
      <c r="N102" s="22">
        <v>1382.3604207906467</v>
      </c>
      <c r="O102" s="31">
        <v>1381.0717254511364</v>
      </c>
      <c r="P102" s="22">
        <v>1258.1877376776267</v>
      </c>
      <c r="Q102" s="31">
        <v>1394.4049250850906</v>
      </c>
      <c r="R102" s="22">
        <v>1068.9182121088988</v>
      </c>
      <c r="S102" s="31">
        <v>1425.6563705242106</v>
      </c>
      <c r="T102" s="22">
        <v>1249.4190045530386</v>
      </c>
      <c r="U102" s="31">
        <v>1219.5580221584812</v>
      </c>
      <c r="V102" s="22">
        <v>1203.6676439015007</v>
      </c>
      <c r="W102" s="31">
        <v>1229.4363077251614</v>
      </c>
      <c r="X102" s="22">
        <v>1182.4951998564522</v>
      </c>
      <c r="Y102" s="31">
        <v>1180.2066538229071</v>
      </c>
      <c r="Z102" s="22">
        <v>1296.0772240035983</v>
      </c>
      <c r="AA102" s="31">
        <v>1275.134529920372</v>
      </c>
      <c r="AB102" s="22">
        <v>1174.2904113196041</v>
      </c>
      <c r="AC102" s="31">
        <v>1289.7960175780922</v>
      </c>
      <c r="AD102" s="22">
        <v>1179.3652416632242</v>
      </c>
      <c r="AE102" s="31">
        <v>1392.0915919151425</v>
      </c>
      <c r="AF102" s="22">
        <v>1353.1191438898206</v>
      </c>
      <c r="AG102" s="31">
        <v>1256.1227860621793</v>
      </c>
      <c r="AH102" s="22">
        <v>1292.5803097749761</v>
      </c>
      <c r="AI102" s="82">
        <v>1433.392508537466</v>
      </c>
      <c r="AJ102" s="22">
        <v>1621.7989527924285</v>
      </c>
      <c r="AK102" s="22">
        <v>1640.4124935741675</v>
      </c>
      <c r="AL102" s="102">
        <v>1650.6966667717174</v>
      </c>
      <c r="AM102" s="22">
        <v>1776.067492588985</v>
      </c>
      <c r="AN102" s="102">
        <v>1667.3024173462934</v>
      </c>
      <c r="AO102" s="22">
        <v>1871.8483275912979</v>
      </c>
      <c r="AP102" s="102">
        <v>1831.9518519394389</v>
      </c>
      <c r="AQ102" s="58"/>
      <c r="AR102" s="58"/>
      <c r="AS102" s="22"/>
      <c r="AT102" s="14"/>
    </row>
    <row r="103" spans="1:48" s="7" customFormat="1" ht="16" customHeight="1" x14ac:dyDescent="0.35">
      <c r="C103" s="127"/>
      <c r="E103" s="9" t="s">
        <v>33</v>
      </c>
      <c r="F103" s="21">
        <v>1925.3337029360971</v>
      </c>
      <c r="G103" s="36">
        <v>1961.0132723477413</v>
      </c>
      <c r="H103" s="21">
        <v>2297.2945114827562</v>
      </c>
      <c r="I103" s="36">
        <v>3079.5094793255548</v>
      </c>
      <c r="J103" s="21">
        <v>1935.3303825717321</v>
      </c>
      <c r="K103" s="36">
        <v>1892.2800587496856</v>
      </c>
      <c r="L103" s="21">
        <v>1998.3026162499636</v>
      </c>
      <c r="M103" s="36">
        <v>1864.8504485650255</v>
      </c>
      <c r="N103" s="21">
        <v>2140.9006064516125</v>
      </c>
      <c r="O103" s="36">
        <v>1622.7906692140323</v>
      </c>
      <c r="P103" s="21">
        <v>1633.109017666254</v>
      </c>
      <c r="Q103" s="36">
        <v>1570.412304829166</v>
      </c>
      <c r="R103" s="21">
        <v>1921.9015333058362</v>
      </c>
      <c r="S103" s="36">
        <v>1940.7520536993741</v>
      </c>
      <c r="T103" s="21">
        <v>2062.8777064908618</v>
      </c>
      <c r="U103" s="36">
        <v>1862.6069673160068</v>
      </c>
      <c r="V103" s="21">
        <v>2060.4285731358796</v>
      </c>
      <c r="W103" s="36">
        <v>1923.7748455168021</v>
      </c>
      <c r="X103" s="21">
        <v>1790.1556632064589</v>
      </c>
      <c r="Y103" s="36">
        <v>2082.7769747038101</v>
      </c>
      <c r="Z103" s="21">
        <v>1997.3585763797203</v>
      </c>
      <c r="AA103" s="36">
        <v>1916.8568202979516</v>
      </c>
      <c r="AB103" s="21">
        <v>2118.1068039154311</v>
      </c>
      <c r="AC103" s="36">
        <v>2079.1288003476529</v>
      </c>
      <c r="AD103" s="21">
        <v>1687.5127005557813</v>
      </c>
      <c r="AE103" s="36">
        <v>2104.6336414991852</v>
      </c>
      <c r="AF103" s="21">
        <v>1550.9690259700012</v>
      </c>
      <c r="AG103" s="36">
        <v>1514.2048509328024</v>
      </c>
      <c r="AH103" s="21">
        <v>1601.9117436810488</v>
      </c>
      <c r="AI103" s="81">
        <v>1852.9740206996546</v>
      </c>
      <c r="AJ103" s="21">
        <v>1696.0539657024578</v>
      </c>
      <c r="AK103" s="21">
        <v>1473.3926624750402</v>
      </c>
      <c r="AL103" s="107">
        <v>1506.544745767206</v>
      </c>
      <c r="AM103" s="21">
        <v>1588.0591073485532</v>
      </c>
      <c r="AN103" s="107">
        <v>1484.3306395738857</v>
      </c>
      <c r="AO103" s="21">
        <v>1588.8802654785843</v>
      </c>
      <c r="AP103" s="107">
        <v>1467.8887552214928</v>
      </c>
      <c r="AQ103" s="58"/>
      <c r="AR103" s="58"/>
      <c r="AS103" s="22"/>
      <c r="AT103" s="14"/>
    </row>
    <row r="104" spans="1:48" s="7" customFormat="1" ht="16" customHeight="1" x14ac:dyDescent="0.35">
      <c r="C104" s="127"/>
      <c r="E104" s="7" t="s">
        <v>31</v>
      </c>
      <c r="F104" s="22">
        <v>2196.262271507926</v>
      </c>
      <c r="G104" s="31">
        <v>2363.214430770724</v>
      </c>
      <c r="H104" s="22">
        <v>2427.0192436460802</v>
      </c>
      <c r="I104" s="31">
        <v>2316.7201698820923</v>
      </c>
      <c r="J104" s="22">
        <v>2232.2669792281372</v>
      </c>
      <c r="K104" s="31">
        <v>2015.4093496585247</v>
      </c>
      <c r="L104" s="22">
        <v>2027.7615199466895</v>
      </c>
      <c r="M104" s="31">
        <v>2032.5659365344352</v>
      </c>
      <c r="N104" s="22">
        <v>2026.6249008699967</v>
      </c>
      <c r="O104" s="31">
        <v>1836.963147729705</v>
      </c>
      <c r="P104" s="22">
        <v>1706.4915998457022</v>
      </c>
      <c r="Q104" s="31">
        <v>1716.309428305558</v>
      </c>
      <c r="R104" s="22">
        <v>1629.8755683479892</v>
      </c>
      <c r="S104" s="31">
        <v>1714.4827614282506</v>
      </c>
      <c r="T104" s="22">
        <v>1805.1155080198705</v>
      </c>
      <c r="U104" s="31">
        <v>1789.2933590739015</v>
      </c>
      <c r="V104" s="22">
        <v>1768.0412216611549</v>
      </c>
      <c r="W104" s="31">
        <v>2011.2411174237916</v>
      </c>
      <c r="X104" s="22">
        <v>1919.532367165973</v>
      </c>
      <c r="Y104" s="31">
        <v>1839.2649655936186</v>
      </c>
      <c r="Z104" s="22">
        <v>1863.9373684001607</v>
      </c>
      <c r="AA104" s="31">
        <v>2050.3305530596786</v>
      </c>
      <c r="AB104" s="22">
        <v>1982.3015382170347</v>
      </c>
      <c r="AC104" s="31">
        <v>2006.0290965450063</v>
      </c>
      <c r="AD104" s="22">
        <v>2029.777721075752</v>
      </c>
      <c r="AE104" s="31">
        <v>1972.1195602358316</v>
      </c>
      <c r="AF104" s="22">
        <v>2191.7127646970948</v>
      </c>
      <c r="AG104" s="31">
        <v>2125.3130491015768</v>
      </c>
      <c r="AH104" s="22">
        <v>2345.0925231952051</v>
      </c>
      <c r="AI104" s="82">
        <v>2352.7240663735888</v>
      </c>
      <c r="AJ104" s="22">
        <v>2634.2637247132188</v>
      </c>
      <c r="AK104" s="22">
        <v>2443.3952383278433</v>
      </c>
      <c r="AL104" s="102">
        <v>2589.4010544489984</v>
      </c>
      <c r="AM104" s="22">
        <v>2669.6069522586481</v>
      </c>
      <c r="AN104" s="102">
        <v>2800.1755857114858</v>
      </c>
      <c r="AO104" s="22">
        <v>2909.3708668670224</v>
      </c>
      <c r="AP104" s="102">
        <v>2944.4637427588927</v>
      </c>
      <c r="AQ104" s="58"/>
      <c r="AR104" s="58"/>
      <c r="AS104" s="22"/>
      <c r="AT104" s="14"/>
    </row>
    <row r="105" spans="1:48" s="7" customFormat="1" ht="16" customHeight="1" x14ac:dyDescent="0.35">
      <c r="C105" s="127"/>
      <c r="E105" s="9" t="s">
        <v>29</v>
      </c>
      <c r="F105" s="21">
        <v>1996.1316233756249</v>
      </c>
      <c r="G105" s="36">
        <v>2223.027560425985</v>
      </c>
      <c r="H105" s="21">
        <v>2146.1220654597873</v>
      </c>
      <c r="I105" s="36">
        <v>2163.464453285902</v>
      </c>
      <c r="J105" s="21">
        <v>1807.882035277079</v>
      </c>
      <c r="K105" s="36">
        <v>1883.4369020936606</v>
      </c>
      <c r="L105" s="21">
        <v>1790.0149407603392</v>
      </c>
      <c r="M105" s="36">
        <v>1859.0339398202807</v>
      </c>
      <c r="N105" s="21">
        <v>1856.126501118712</v>
      </c>
      <c r="O105" s="36">
        <v>1632.4979425027843</v>
      </c>
      <c r="P105" s="21">
        <v>1361.8224133241495</v>
      </c>
      <c r="Q105" s="36">
        <v>1345.9204051230925</v>
      </c>
      <c r="R105" s="21">
        <v>1264.415311256326</v>
      </c>
      <c r="S105" s="36">
        <v>1463.369799289088</v>
      </c>
      <c r="T105" s="21">
        <v>1586.0353594228575</v>
      </c>
      <c r="U105" s="36">
        <v>1625.0275680853422</v>
      </c>
      <c r="V105" s="21">
        <v>1550.0951400046517</v>
      </c>
      <c r="W105" s="36">
        <v>1696.6919391042495</v>
      </c>
      <c r="X105" s="21">
        <v>1517.8269377740685</v>
      </c>
      <c r="Y105" s="36">
        <v>1556.0005742807207</v>
      </c>
      <c r="Z105" s="21">
        <v>1681.4658737845255</v>
      </c>
      <c r="AA105" s="36">
        <v>1629.2613461052524</v>
      </c>
      <c r="AB105" s="21">
        <v>1654.2542022989987</v>
      </c>
      <c r="AC105" s="36">
        <v>1692.5435156291853</v>
      </c>
      <c r="AD105" s="21">
        <v>1739.390651052486</v>
      </c>
      <c r="AE105" s="36">
        <v>1796.9360147613538</v>
      </c>
      <c r="AF105" s="21">
        <v>1687.1251236079486</v>
      </c>
      <c r="AG105" s="36">
        <v>1626.9598999522912</v>
      </c>
      <c r="AH105" s="21">
        <v>1688.1612085604854</v>
      </c>
      <c r="AI105" s="81">
        <v>1863.2518377018034</v>
      </c>
      <c r="AJ105" s="21">
        <v>2025.8951171230094</v>
      </c>
      <c r="AK105" s="21">
        <v>2110.0041029007657</v>
      </c>
      <c r="AL105" s="107">
        <v>2077.705443259832</v>
      </c>
      <c r="AM105" s="21">
        <v>2197.328902696659</v>
      </c>
      <c r="AN105" s="107">
        <v>2223.6077608589453</v>
      </c>
      <c r="AO105" s="21">
        <v>2396.0109683143337</v>
      </c>
      <c r="AP105" s="107">
        <v>2392.1289897486363</v>
      </c>
      <c r="AQ105" s="58"/>
      <c r="AR105" s="58"/>
      <c r="AS105" s="22"/>
      <c r="AT105" s="14"/>
    </row>
    <row r="106" spans="1:48" s="7" customFormat="1" ht="16" customHeight="1" x14ac:dyDescent="0.35">
      <c r="C106" s="127"/>
      <c r="E106" s="7" t="s">
        <v>89</v>
      </c>
      <c r="F106" s="22">
        <v>1858.1270735650769</v>
      </c>
      <c r="G106" s="31">
        <v>1956.778734174404</v>
      </c>
      <c r="H106" s="22">
        <v>2134.4727278262635</v>
      </c>
      <c r="I106" s="31">
        <v>2115.1709377074794</v>
      </c>
      <c r="J106" s="22">
        <v>1877.8993727063239</v>
      </c>
      <c r="K106" s="31">
        <v>1918.0592887340038</v>
      </c>
      <c r="L106" s="22">
        <v>1790.3109621343206</v>
      </c>
      <c r="M106" s="31">
        <v>1586.1458683260498</v>
      </c>
      <c r="N106" s="22">
        <v>1713.1284161876063</v>
      </c>
      <c r="O106" s="31">
        <v>1818.0316012480152</v>
      </c>
      <c r="P106" s="22">
        <v>1590.3297861283829</v>
      </c>
      <c r="Q106" s="31">
        <v>1574.8764435005392</v>
      </c>
      <c r="R106" s="22">
        <v>1605.0339678055191</v>
      </c>
      <c r="S106" s="31">
        <v>1544.5294335094475</v>
      </c>
      <c r="T106" s="22">
        <v>1648.9437255810874</v>
      </c>
      <c r="U106" s="31">
        <v>1607.0723350091773</v>
      </c>
      <c r="V106" s="22">
        <v>1577.0267013955263</v>
      </c>
      <c r="W106" s="31">
        <v>1650.0813888620687</v>
      </c>
      <c r="X106" s="22">
        <v>1716.1935644591363</v>
      </c>
      <c r="Y106" s="31">
        <v>1723.2425205556517</v>
      </c>
      <c r="Z106" s="22">
        <v>1762.1616679387166</v>
      </c>
      <c r="AA106" s="31">
        <v>1765.6404368896658</v>
      </c>
      <c r="AB106" s="22">
        <v>1880.6450641099179</v>
      </c>
      <c r="AC106" s="31">
        <v>1897.7941652329475</v>
      </c>
      <c r="AD106" s="22">
        <v>1777.2418126843911</v>
      </c>
      <c r="AE106" s="31">
        <v>1865.2421967322164</v>
      </c>
      <c r="AF106" s="22">
        <v>1980.0323067571103</v>
      </c>
      <c r="AG106" s="31">
        <v>1702.2672204195765</v>
      </c>
      <c r="AH106" s="22">
        <v>2035.4790919537588</v>
      </c>
      <c r="AI106" s="82">
        <v>2241.4714755853943</v>
      </c>
      <c r="AJ106" s="22">
        <v>2144.9469145799012</v>
      </c>
      <c r="AK106" s="22">
        <v>2209.5825646087815</v>
      </c>
      <c r="AL106" s="102">
        <v>2181.0067861040029</v>
      </c>
      <c r="AM106" s="22">
        <v>2330.7833364159628</v>
      </c>
      <c r="AN106" s="102">
        <v>2471.9997713356966</v>
      </c>
      <c r="AO106" s="22">
        <v>2502.0512868529599</v>
      </c>
      <c r="AP106" s="102">
        <v>2578.9876264338413</v>
      </c>
      <c r="AQ106" s="58"/>
      <c r="AR106" s="58"/>
      <c r="AS106" s="22"/>
      <c r="AT106" s="14"/>
    </row>
    <row r="107" spans="1:48" s="7" customFormat="1" ht="5.25" customHeight="1" thickBot="1" x14ac:dyDescent="0.4">
      <c r="C107" s="127"/>
      <c r="F107" s="22"/>
      <c r="G107" s="31"/>
      <c r="H107" s="22"/>
      <c r="I107" s="31"/>
      <c r="J107" s="22"/>
      <c r="K107" s="31"/>
      <c r="L107" s="22"/>
      <c r="M107" s="31"/>
      <c r="N107" s="22"/>
      <c r="O107" s="31"/>
      <c r="P107" s="22"/>
      <c r="Q107" s="31"/>
      <c r="R107" s="22"/>
      <c r="S107" s="31"/>
      <c r="T107" s="22"/>
      <c r="U107" s="31"/>
      <c r="V107" s="22"/>
      <c r="W107" s="31"/>
      <c r="X107" s="22"/>
      <c r="Y107" s="31"/>
      <c r="Z107" s="22"/>
      <c r="AA107" s="31"/>
      <c r="AB107" s="22"/>
      <c r="AC107" s="31"/>
      <c r="AD107" s="22"/>
      <c r="AE107" s="31"/>
      <c r="AF107" s="22"/>
      <c r="AG107" s="31"/>
      <c r="AH107" s="22"/>
      <c r="AI107" s="82"/>
      <c r="AJ107" s="22"/>
      <c r="AK107" s="22"/>
      <c r="AL107" s="102"/>
      <c r="AM107" s="22"/>
      <c r="AN107" s="102"/>
      <c r="AO107" s="22"/>
      <c r="AP107" s="102"/>
      <c r="AQ107" s="58"/>
      <c r="AR107" s="58"/>
      <c r="AS107" s="22"/>
      <c r="AT107" s="22"/>
      <c r="AU107" s="14"/>
      <c r="AV107" s="14"/>
    </row>
    <row r="108" spans="1:48" s="7" customFormat="1" ht="20.25" customHeight="1" thickBot="1" x14ac:dyDescent="0.4">
      <c r="C108" s="127"/>
      <c r="E108" s="24" t="s">
        <v>79</v>
      </c>
      <c r="F108" s="23">
        <v>1906.6965501216382</v>
      </c>
      <c r="G108" s="37">
        <v>2051.9730346123852</v>
      </c>
      <c r="H108" s="23">
        <v>2183.7449571226593</v>
      </c>
      <c r="I108" s="37">
        <v>2124.69473272392</v>
      </c>
      <c r="J108" s="23">
        <v>1865.9619996193308</v>
      </c>
      <c r="K108" s="37">
        <v>1898.9035214693918</v>
      </c>
      <c r="L108" s="23">
        <v>1862.4879367414394</v>
      </c>
      <c r="M108" s="37">
        <v>1802.8597336955088</v>
      </c>
      <c r="N108" s="23">
        <v>1787.6211853955901</v>
      </c>
      <c r="O108" s="37">
        <v>1686.4135561715082</v>
      </c>
      <c r="P108" s="23">
        <v>1599.148760208195</v>
      </c>
      <c r="Q108" s="37">
        <v>1570.000030239856</v>
      </c>
      <c r="R108" s="23">
        <v>1548.091449845904</v>
      </c>
      <c r="S108" s="37">
        <v>1539.6434907454206</v>
      </c>
      <c r="T108" s="23">
        <v>1551.5630836830603</v>
      </c>
      <c r="U108" s="37">
        <v>1555.4764578493964</v>
      </c>
      <c r="V108" s="23">
        <v>1580.8154791005741</v>
      </c>
      <c r="W108" s="37">
        <v>1615.3499976694209</v>
      </c>
      <c r="X108" s="23">
        <v>1620.2521604537185</v>
      </c>
      <c r="Y108" s="37">
        <v>1624.0729235473896</v>
      </c>
      <c r="Z108" s="23">
        <v>1670.9552287900078</v>
      </c>
      <c r="AA108" s="37">
        <v>1716.291251648657</v>
      </c>
      <c r="AB108" s="23">
        <v>1685.9944356251681</v>
      </c>
      <c r="AC108" s="37">
        <v>1747.6971139726249</v>
      </c>
      <c r="AD108" s="23">
        <v>1728.2073418087382</v>
      </c>
      <c r="AE108" s="37">
        <v>1800.5043257126019</v>
      </c>
      <c r="AF108" s="23">
        <v>1790.7667767199791</v>
      </c>
      <c r="AG108" s="37">
        <v>1763.2976454519423</v>
      </c>
      <c r="AH108" s="23">
        <v>1863.1095580953456</v>
      </c>
      <c r="AI108" s="83">
        <v>2015.4942291729458</v>
      </c>
      <c r="AJ108" s="23">
        <v>2066.8468892192386</v>
      </c>
      <c r="AK108" s="23">
        <v>2088.7055742420434</v>
      </c>
      <c r="AL108" s="108">
        <v>2094.9560690560502</v>
      </c>
      <c r="AM108" s="37">
        <v>2174.9435172156391</v>
      </c>
      <c r="AN108" s="108">
        <v>2246.8367319374265</v>
      </c>
      <c r="AO108" s="23">
        <v>2361.5795178367821</v>
      </c>
      <c r="AP108" s="108">
        <v>2416.5143570098385</v>
      </c>
      <c r="AQ108" s="58"/>
      <c r="AR108" s="58"/>
      <c r="AS108" s="62"/>
      <c r="AT108" s="62"/>
      <c r="AU108" s="14"/>
      <c r="AV108" s="14"/>
    </row>
    <row r="109" spans="1:48" ht="25.5" customHeight="1" x14ac:dyDescent="0.3">
      <c r="A109" s="7"/>
      <c r="B109" s="7"/>
      <c r="C109" s="127"/>
      <c r="E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58"/>
      <c r="AR109" s="58"/>
      <c r="AS109" s="1"/>
      <c r="AT109" s="1"/>
    </row>
    <row r="110" spans="1:48" s="7" customFormat="1" ht="18.75" customHeight="1" x14ac:dyDescent="0.35">
      <c r="C110" s="127"/>
      <c r="E110" s="122" t="s">
        <v>110</v>
      </c>
      <c r="F110" s="123"/>
      <c r="G110" s="123"/>
      <c r="H110" s="123"/>
      <c r="I110" s="123"/>
      <c r="J110" s="123"/>
      <c r="K110" s="123"/>
      <c r="L110" s="123"/>
      <c r="M110" s="123"/>
      <c r="N110" s="123"/>
      <c r="O110" s="123"/>
      <c r="P110" s="123"/>
      <c r="Q110" s="123"/>
      <c r="R110" s="123"/>
      <c r="S110" s="123"/>
      <c r="T110" s="123"/>
      <c r="U110" s="123"/>
      <c r="V110" s="123"/>
      <c r="W110" s="123"/>
      <c r="X110" s="123"/>
      <c r="Y110" s="123"/>
      <c r="Z110" s="123"/>
      <c r="AA110" s="123"/>
      <c r="AB110" s="123"/>
      <c r="AC110" s="123"/>
      <c r="AD110" s="123"/>
      <c r="AE110" s="123"/>
      <c r="AF110" s="123"/>
      <c r="AG110" s="123"/>
      <c r="AH110" s="123"/>
      <c r="AI110" s="123"/>
      <c r="AJ110" s="123"/>
      <c r="AK110" s="123"/>
      <c r="AL110" s="123"/>
      <c r="AM110" s="123"/>
      <c r="AN110" s="123"/>
      <c r="AO110" s="123"/>
      <c r="AP110" s="124"/>
      <c r="AQ110" s="58"/>
      <c r="AR110" s="58"/>
      <c r="AS110" s="58"/>
      <c r="AT110" s="58"/>
      <c r="AU110" s="14"/>
      <c r="AV110" s="14"/>
    </row>
    <row r="111" spans="1:48" ht="6" customHeight="1" x14ac:dyDescent="0.3">
      <c r="A111" s="7"/>
      <c r="B111" s="7"/>
      <c r="C111" s="127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58"/>
      <c r="AS111" s="1"/>
      <c r="AT111" s="1"/>
      <c r="AU111" s="2"/>
      <c r="AV111" s="2"/>
    </row>
    <row r="112" spans="1:48" s="7" customFormat="1" ht="16" customHeight="1" x14ac:dyDescent="0.35">
      <c r="C112" s="127"/>
      <c r="E112" s="9" t="s">
        <v>16</v>
      </c>
      <c r="F112" s="10"/>
      <c r="G112" s="32"/>
      <c r="H112" s="16">
        <f t="shared" ref="H112:Q113" si="27">+IF(ISNUMBER(H81)*ISNUMBER(F81),H81/F81-1,"")</f>
        <v>0.14213660938573791</v>
      </c>
      <c r="I112" s="34">
        <f t="shared" si="27"/>
        <v>-0.11041968884699893</v>
      </c>
      <c r="J112" s="16">
        <f t="shared" si="27"/>
        <v>-0.22956143543615704</v>
      </c>
      <c r="K112" s="34">
        <f t="shared" si="27"/>
        <v>-2.7966323791811409E-2</v>
      </c>
      <c r="L112" s="16">
        <f t="shared" si="27"/>
        <v>9.7189961971336336E-2</v>
      </c>
      <c r="M112" s="34">
        <f t="shared" si="27"/>
        <v>2.1354353579028373E-3</v>
      </c>
      <c r="N112" s="16">
        <f t="shared" si="27"/>
        <v>-3.5649832990547137E-2</v>
      </c>
      <c r="O112" s="34">
        <f t="shared" si="27"/>
        <v>-6.3464273153477357E-3</v>
      </c>
      <c r="P112" s="16">
        <f t="shared" si="27"/>
        <v>-4.7191106384319781E-2</v>
      </c>
      <c r="Q112" s="34">
        <f t="shared" si="27"/>
        <v>-3.7341142000286709E-3</v>
      </c>
      <c r="R112" s="16">
        <f t="shared" ref="R112:AA113" si="28">+IF(ISNUMBER(R81)*ISNUMBER(P81),R81/P81-1,"")</f>
        <v>-5.8393018929086327E-2</v>
      </c>
      <c r="S112" s="34">
        <f t="shared" si="28"/>
        <v>-6.8042190758162868E-2</v>
      </c>
      <c r="T112" s="16">
        <f t="shared" si="28"/>
        <v>5.2418352822626968E-2</v>
      </c>
      <c r="U112" s="34">
        <f t="shared" si="28"/>
        <v>7.7881589106577831E-2</v>
      </c>
      <c r="V112" s="16">
        <f t="shared" si="28"/>
        <v>6.8758378127538045E-2</v>
      </c>
      <c r="W112" s="34">
        <f t="shared" si="28"/>
        <v>9.6419772106878687E-2</v>
      </c>
      <c r="X112" s="16">
        <v>9.5361554354338463E-2</v>
      </c>
      <c r="Y112" s="34">
        <v>-3.1086419972872759E-2</v>
      </c>
      <c r="Z112" s="16">
        <v>3.3861600549698556E-2</v>
      </c>
      <c r="AA112" s="34">
        <v>0.11644576557410868</v>
      </c>
      <c r="AB112" s="54">
        <v>-3.4592490815068877E-2</v>
      </c>
      <c r="AC112" s="56">
        <v>3.6266965992400424E-2</v>
      </c>
      <c r="AD112" s="54">
        <v>9.3648545885594459E-2</v>
      </c>
      <c r="AE112" s="34">
        <v>4.450997360157527E-2</v>
      </c>
      <c r="AF112" s="54">
        <v>4.7694151973497467E-2</v>
      </c>
      <c r="AG112" s="34">
        <v>8.3555227737119209E-2</v>
      </c>
      <c r="AH112" s="54">
        <v>0.14147953343373465</v>
      </c>
      <c r="AI112" s="56">
        <v>6.8903384515463628E-2</v>
      </c>
      <c r="AJ112" s="54">
        <v>-1.5359307274117717E-2</v>
      </c>
      <c r="AK112" s="56">
        <v>-1.5400987941168731E-2</v>
      </c>
      <c r="AL112" s="54">
        <v>3.091608502405796E-2</v>
      </c>
      <c r="AM112" s="56">
        <v>5.5197672372943929E-2</v>
      </c>
      <c r="AN112" s="54">
        <v>0.13812989896915084</v>
      </c>
      <c r="AO112" s="56">
        <v>0.13186427222357011</v>
      </c>
      <c r="AP112" s="54">
        <v>5.1519106236719514E-2</v>
      </c>
      <c r="AQ112" s="53"/>
      <c r="AR112" s="58"/>
      <c r="AS112" s="58"/>
      <c r="AT112" s="14"/>
    </row>
    <row r="113" spans="3:46" s="7" customFormat="1" ht="16" customHeight="1" x14ac:dyDescent="0.3">
      <c r="C113" s="127"/>
      <c r="E113" s="7" t="s">
        <v>34</v>
      </c>
      <c r="F113" s="11"/>
      <c r="G113" s="29"/>
      <c r="H113" s="18">
        <f t="shared" si="27"/>
        <v>7.4470134533734855E-2</v>
      </c>
      <c r="I113" s="30">
        <f t="shared" si="27"/>
        <v>0.24279358211986923</v>
      </c>
      <c r="J113" s="18">
        <f t="shared" si="27"/>
        <v>0.12287380032921269</v>
      </c>
      <c r="K113" s="30">
        <f t="shared" si="27"/>
        <v>-0.16606569025746143</v>
      </c>
      <c r="L113" s="18">
        <f t="shared" si="27"/>
        <v>-0.27309566681367348</v>
      </c>
      <c r="M113" s="30">
        <f t="shared" si="27"/>
        <v>-9.3984644393708239E-2</v>
      </c>
      <c r="N113" s="18">
        <f t="shared" si="27"/>
        <v>-0.12315862439789005</v>
      </c>
      <c r="O113" s="30">
        <f t="shared" si="27"/>
        <v>-0.14826036047449653</v>
      </c>
      <c r="P113" s="18">
        <f t="shared" si="27"/>
        <v>6.2615265976222023E-2</v>
      </c>
      <c r="Q113" s="30">
        <f t="shared" si="27"/>
        <v>8.5136061313833E-2</v>
      </c>
      <c r="R113" s="18">
        <f t="shared" si="28"/>
        <v>-0.23169124627232496</v>
      </c>
      <c r="S113" s="30">
        <f t="shared" si="28"/>
        <v>-0.28124973382071283</v>
      </c>
      <c r="T113" s="18">
        <f t="shared" si="28"/>
        <v>0.1526495207252434</v>
      </c>
      <c r="U113" s="30">
        <f t="shared" si="28"/>
        <v>8.9261724004433107E-2</v>
      </c>
      <c r="V113" s="18">
        <f t="shared" si="28"/>
        <v>-3.1781188069863076E-2</v>
      </c>
      <c r="W113" s="30">
        <f t="shared" si="28"/>
        <v>5.1552937207009375E-2</v>
      </c>
      <c r="X113" s="18">
        <v>0.10642305172283995</v>
      </c>
      <c r="Y113" s="30">
        <v>-7.6304126506877235E-2</v>
      </c>
      <c r="Z113" s="18">
        <v>0.1287159097798809</v>
      </c>
      <c r="AA113" s="30">
        <v>0.2173786739800232</v>
      </c>
      <c r="AB113" s="55">
        <v>-3.0345948271714773E-2</v>
      </c>
      <c r="AC113" s="53">
        <v>1.6710328921474504E-2</v>
      </c>
      <c r="AD113" s="55">
        <v>0.14632297464210176</v>
      </c>
      <c r="AE113" s="30">
        <v>6.8842634909846101E-2</v>
      </c>
      <c r="AF113" s="55">
        <v>0.13139982166028807</v>
      </c>
      <c r="AG113" s="30">
        <v>-9.6188920712680925E-4</v>
      </c>
      <c r="AH113" s="55">
        <v>-0.13280110652726607</v>
      </c>
      <c r="AI113" s="53">
        <v>9.9447785861022986E-2</v>
      </c>
      <c r="AJ113" s="55">
        <v>-1.433051943898267E-2</v>
      </c>
      <c r="AK113" s="53">
        <v>0.12560989351924401</v>
      </c>
      <c r="AL113" s="55">
        <v>9.6106174139929834E-2</v>
      </c>
      <c r="AM113" s="53">
        <v>-6.2256962020073026E-3</v>
      </c>
      <c r="AN113" s="55">
        <v>-7.5547732457212913E-3</v>
      </c>
      <c r="AO113" s="53">
        <v>-1.1247449623536299E-2</v>
      </c>
      <c r="AP113" s="55">
        <v>0.15956009796387627</v>
      </c>
      <c r="AQ113" s="53"/>
      <c r="AR113" s="58"/>
      <c r="AS113" s="1"/>
      <c r="AT113" s="14"/>
    </row>
    <row r="114" spans="3:46" s="7" customFormat="1" ht="16" customHeight="1" x14ac:dyDescent="0.35">
      <c r="C114" s="127"/>
      <c r="E114" s="9" t="s">
        <v>17</v>
      </c>
      <c r="F114" s="10"/>
      <c r="G114" s="32"/>
      <c r="H114" s="16">
        <f t="shared" ref="H114:AP114" si="29">+IF(ISNUMBER(H83)*ISNUMBER(F83),H83/F83-1,"")</f>
        <v>4.6976562244496201E-3</v>
      </c>
      <c r="I114" s="34">
        <f t="shared" si="29"/>
        <v>-9.4329205382647774E-2</v>
      </c>
      <c r="J114" s="16">
        <f t="shared" si="29"/>
        <v>-0.22690119866118863</v>
      </c>
      <c r="K114" s="34">
        <f t="shared" si="29"/>
        <v>-8.3253851182414351E-2</v>
      </c>
      <c r="L114" s="16">
        <f t="shared" si="29"/>
        <v>0.16292128808968043</v>
      </c>
      <c r="M114" s="34">
        <f t="shared" si="29"/>
        <v>-5.612477023981377E-3</v>
      </c>
      <c r="N114" s="16">
        <f t="shared" si="29"/>
        <v>-1.1946812771176929E-2</v>
      </c>
      <c r="O114" s="34">
        <f t="shared" si="29"/>
        <v>-0.10675216071216409</v>
      </c>
      <c r="P114" s="16">
        <f t="shared" si="29"/>
        <v>-0.17421633117741242</v>
      </c>
      <c r="Q114" s="34">
        <f t="shared" si="29"/>
        <v>9.0115830786579032E-3</v>
      </c>
      <c r="R114" s="16">
        <f t="shared" si="29"/>
        <v>2.6078907377453664E-2</v>
      </c>
      <c r="S114" s="34">
        <f t="shared" si="29"/>
        <v>-0.14364198823614061</v>
      </c>
      <c r="T114" s="16">
        <f t="shared" si="29"/>
        <v>-3.5399696921585955E-2</v>
      </c>
      <c r="U114" s="34">
        <f t="shared" si="29"/>
        <v>7.1650946158551054E-2</v>
      </c>
      <c r="V114" s="16">
        <f t="shared" si="29"/>
        <v>9.6103118222778949E-3</v>
      </c>
      <c r="W114" s="34">
        <f t="shared" si="29"/>
        <v>4.3248603278220221E-2</v>
      </c>
      <c r="X114" s="16">
        <v>7.6769052458296239E-2</v>
      </c>
      <c r="Y114" s="34">
        <v>6.5692242232954889E-2</v>
      </c>
      <c r="Z114" s="16">
        <v>6.0538878297612841E-2</v>
      </c>
      <c r="AA114" s="34">
        <v>8.5067818357720038E-2</v>
      </c>
      <c r="AB114" s="54">
        <v>6.607001964791559E-2</v>
      </c>
      <c r="AC114" s="56">
        <v>6.7641701339455018E-2</v>
      </c>
      <c r="AD114" s="54">
        <v>3.352865050815157E-2</v>
      </c>
      <c r="AE114" s="34">
        <v>0.12662828698786344</v>
      </c>
      <c r="AF114" s="54">
        <v>4.3901332593605513E-3</v>
      </c>
      <c r="AG114" s="34">
        <v>-6.5444932870749817E-2</v>
      </c>
      <c r="AH114" s="54">
        <v>9.3385594250853909E-2</v>
      </c>
      <c r="AI114" s="56">
        <v>4.4917686352744957E-2</v>
      </c>
      <c r="AJ114" s="54">
        <v>3.3337497465488974E-2</v>
      </c>
      <c r="AK114" s="56">
        <v>2.1525696524315574E-2</v>
      </c>
      <c r="AL114" s="54">
        <v>3.8024758745740517E-2</v>
      </c>
      <c r="AM114" s="56">
        <v>2.1375339822963246E-2</v>
      </c>
      <c r="AN114" s="54">
        <v>7.2396221207620792E-2</v>
      </c>
      <c r="AO114" s="56">
        <v>0.17674991457801292</v>
      </c>
      <c r="AP114" s="54">
        <v>9.9718440304089606E-2</v>
      </c>
      <c r="AQ114" s="53"/>
      <c r="AR114" s="58"/>
      <c r="AS114" s="58"/>
      <c r="AT114" s="14"/>
    </row>
    <row r="115" spans="3:46" s="7" customFormat="1" ht="16" customHeight="1" x14ac:dyDescent="0.3">
      <c r="C115" s="127"/>
      <c r="E115" s="7" t="s">
        <v>36</v>
      </c>
      <c r="F115" s="11"/>
      <c r="G115" s="29"/>
      <c r="H115" s="18">
        <f t="shared" ref="H115:AP115" si="30">+IF(ISNUMBER(H84)*ISNUMBER(F84),H84/F84-1,"")</f>
        <v>0.19093128595462283</v>
      </c>
      <c r="I115" s="30">
        <f t="shared" si="30"/>
        <v>-0.1046388278535223</v>
      </c>
      <c r="J115" s="18">
        <f t="shared" si="30"/>
        <v>-0.14296670888058149</v>
      </c>
      <c r="K115" s="30">
        <f t="shared" si="30"/>
        <v>-5.1377807775681017E-3</v>
      </c>
      <c r="L115" s="18">
        <f t="shared" si="30"/>
        <v>-8.2145661739829956E-2</v>
      </c>
      <c r="M115" s="30">
        <f t="shared" si="30"/>
        <v>-0.13355675267412614</v>
      </c>
      <c r="N115" s="18">
        <f t="shared" si="30"/>
        <v>-0.23276954561315655</v>
      </c>
      <c r="O115" s="30">
        <f t="shared" si="30"/>
        <v>-0.11695462114863941</v>
      </c>
      <c r="P115" s="18">
        <f t="shared" si="30"/>
        <v>-0.14330128376585294</v>
      </c>
      <c r="Q115" s="30">
        <f t="shared" si="30"/>
        <v>-0.2216850804231264</v>
      </c>
      <c r="R115" s="18">
        <f t="shared" si="30"/>
        <v>0.1158802858495811</v>
      </c>
      <c r="S115" s="30">
        <f t="shared" si="30"/>
        <v>8.3925919507792379E-2</v>
      </c>
      <c r="T115" s="18">
        <f t="shared" si="30"/>
        <v>-6.6820334302557627E-2</v>
      </c>
      <c r="U115" s="30">
        <f t="shared" si="30"/>
        <v>0.58448048059583746</v>
      </c>
      <c r="V115" s="18">
        <f t="shared" si="30"/>
        <v>-0.10401227629080645</v>
      </c>
      <c r="W115" s="30">
        <f t="shared" si="30"/>
        <v>-0.41195378056548793</v>
      </c>
      <c r="X115" s="18">
        <v>9.7773088410839426E-2</v>
      </c>
      <c r="Y115" s="30">
        <v>9.5076239527952966E-2</v>
      </c>
      <c r="Z115" s="18">
        <v>8.2296030638208117E-2</v>
      </c>
      <c r="AA115" s="30">
        <v>-7.0246779470940268E-2</v>
      </c>
      <c r="AB115" s="55">
        <v>-1.1815458153659364E-2</v>
      </c>
      <c r="AC115" s="53">
        <v>4.139071574397768E-2</v>
      </c>
      <c r="AD115" s="55">
        <v>2.7946073522840509E-2</v>
      </c>
      <c r="AE115" s="30">
        <v>0.10557570161541752</v>
      </c>
      <c r="AF115" s="55">
        <v>-3.6779069409168197E-2</v>
      </c>
      <c r="AG115" s="30">
        <v>-8.732733127883352E-2</v>
      </c>
      <c r="AH115" s="55">
        <v>9.9034719167704788E-2</v>
      </c>
      <c r="AI115" s="53">
        <v>6.41789769898371E-2</v>
      </c>
      <c r="AJ115" s="55">
        <v>7.4440654395292905E-2</v>
      </c>
      <c r="AK115" s="53">
        <v>0.12960191867665327</v>
      </c>
      <c r="AL115" s="55">
        <v>1.0366160713095596E-3</v>
      </c>
      <c r="AM115" s="53">
        <v>3.0465927075798316E-2</v>
      </c>
      <c r="AN115" s="55">
        <v>7.1325901727909535E-2</v>
      </c>
      <c r="AO115" s="53">
        <v>7.853433812982491E-2</v>
      </c>
      <c r="AP115" s="55">
        <v>0.12521994648767198</v>
      </c>
      <c r="AQ115" s="53"/>
      <c r="AR115" s="58"/>
      <c r="AS115" s="1"/>
      <c r="AT115" s="14"/>
    </row>
    <row r="116" spans="3:46" s="7" customFormat="1" ht="16" customHeight="1" x14ac:dyDescent="0.35">
      <c r="C116" s="127"/>
      <c r="E116" s="9" t="s">
        <v>23</v>
      </c>
      <c r="F116" s="10"/>
      <c r="G116" s="32"/>
      <c r="H116" s="16">
        <f t="shared" ref="H116:AP116" si="31">+IF(ISNUMBER(H85)*ISNUMBER(F85),H85/F85-1,"")</f>
        <v>2.6005971869296207E-2</v>
      </c>
      <c r="I116" s="34">
        <f t="shared" si="31"/>
        <v>-8.0068636012154193E-2</v>
      </c>
      <c r="J116" s="16">
        <f t="shared" si="31"/>
        <v>-8.2336798305808201E-2</v>
      </c>
      <c r="K116" s="34">
        <f t="shared" si="31"/>
        <v>-0.14391424676115883</v>
      </c>
      <c r="L116" s="16">
        <f t="shared" si="31"/>
        <v>-0.11685974559677814</v>
      </c>
      <c r="M116" s="34">
        <f t="shared" si="31"/>
        <v>7.0441855952335652E-2</v>
      </c>
      <c r="N116" s="16">
        <f t="shared" si="31"/>
        <v>-0.12753837253732303</v>
      </c>
      <c r="O116" s="34">
        <f t="shared" si="31"/>
        <v>-0.16448888926064587</v>
      </c>
      <c r="P116" s="16">
        <f t="shared" si="31"/>
        <v>-0.10562830255666689</v>
      </c>
      <c r="Q116" s="34">
        <f t="shared" si="31"/>
        <v>-0.15299648984562453</v>
      </c>
      <c r="R116" s="16">
        <f t="shared" si="31"/>
        <v>-0.20384170945825963</v>
      </c>
      <c r="S116" s="34">
        <f t="shared" si="31"/>
        <v>-8.0499723032613879E-2</v>
      </c>
      <c r="T116" s="16">
        <f t="shared" si="31"/>
        <v>0.26852123636304426</v>
      </c>
      <c r="U116" s="34">
        <f t="shared" si="31"/>
        <v>0.16777855768893102</v>
      </c>
      <c r="V116" s="16">
        <f t="shared" si="31"/>
        <v>-1.4116493354343063E-2</v>
      </c>
      <c r="W116" s="34">
        <f t="shared" si="31"/>
        <v>8.6545772482770067E-2</v>
      </c>
      <c r="X116" s="16">
        <v>9.6829383095702548E-2</v>
      </c>
      <c r="Y116" s="34">
        <v>4.4018661176051577E-2</v>
      </c>
      <c r="Z116" s="16">
        <v>5.6178252699849995E-2</v>
      </c>
      <c r="AA116" s="34">
        <v>6.3758542394137363E-2</v>
      </c>
      <c r="AB116" s="54">
        <v>9.3461854986953696E-4</v>
      </c>
      <c r="AC116" s="56">
        <v>2.6660215753286032E-2</v>
      </c>
      <c r="AD116" s="54">
        <v>0.1057656664595219</v>
      </c>
      <c r="AE116" s="34">
        <v>6.3169765552897772E-2</v>
      </c>
      <c r="AF116" s="54">
        <v>-2.0272919754638963E-2</v>
      </c>
      <c r="AG116" s="34">
        <v>-5.2179659917246046E-2</v>
      </c>
      <c r="AH116" s="54">
        <v>-5.9342150728776244E-2</v>
      </c>
      <c r="AI116" s="56">
        <v>-7.2124429448456429E-2</v>
      </c>
      <c r="AJ116" s="54">
        <v>7.3571521937942697E-2</v>
      </c>
      <c r="AK116" s="56">
        <v>0.18194854866798016</v>
      </c>
      <c r="AL116" s="54">
        <v>9.5442044974190177E-2</v>
      </c>
      <c r="AM116" s="56">
        <v>0.10734774805907032</v>
      </c>
      <c r="AN116" s="54">
        <v>5.734474134730605E-2</v>
      </c>
      <c r="AO116" s="56">
        <v>4.9630994726979072E-2</v>
      </c>
      <c r="AP116" s="54">
        <v>8.7093375493312752E-2</v>
      </c>
      <c r="AQ116" s="53"/>
      <c r="AR116" s="58"/>
      <c r="AS116" s="58"/>
      <c r="AT116" s="14"/>
    </row>
    <row r="117" spans="3:46" s="7" customFormat="1" ht="16" customHeight="1" x14ac:dyDescent="0.3">
      <c r="C117" s="127"/>
      <c r="E117" s="7" t="s">
        <v>38</v>
      </c>
      <c r="F117" s="11"/>
      <c r="G117" s="29"/>
      <c r="H117" s="18">
        <f t="shared" ref="H117:AP117" si="32">+IF(ISNUMBER(H86)*ISNUMBER(F86),H86/F86-1,"")</f>
        <v>-4.7197033890691298E-2</v>
      </c>
      <c r="I117" s="30">
        <f t="shared" si="32"/>
        <v>-4.2782325691586909E-2</v>
      </c>
      <c r="J117" s="18">
        <f t="shared" si="32"/>
        <v>-3.3321777882806103E-2</v>
      </c>
      <c r="K117" s="30">
        <f t="shared" si="32"/>
        <v>-4.451249810224378E-2</v>
      </c>
      <c r="L117" s="18">
        <f t="shared" si="32"/>
        <v>2.6482268940323683E-2</v>
      </c>
      <c r="M117" s="30">
        <f t="shared" si="32"/>
        <v>0.11491068943285732</v>
      </c>
      <c r="N117" s="18">
        <f t="shared" si="32"/>
        <v>-9.3757458886653322E-2</v>
      </c>
      <c r="O117" s="30">
        <f t="shared" si="32"/>
        <v>-0.19452001825751197</v>
      </c>
      <c r="P117" s="18">
        <f t="shared" si="32"/>
        <v>-0.1800085169002813</v>
      </c>
      <c r="Q117" s="30">
        <f t="shared" si="32"/>
        <v>-7.1284802977724993E-2</v>
      </c>
      <c r="R117" s="18">
        <f t="shared" si="32"/>
        <v>-0.10616057297277237</v>
      </c>
      <c r="S117" s="30">
        <f t="shared" si="32"/>
        <v>-9.8509884962436733E-2</v>
      </c>
      <c r="T117" s="18">
        <f t="shared" si="32"/>
        <v>7.5999342481099186E-2</v>
      </c>
      <c r="U117" s="30">
        <f t="shared" si="32"/>
        <v>0.17031717376118505</v>
      </c>
      <c r="V117" s="18">
        <f t="shared" si="32"/>
        <v>9.0671068097250007E-2</v>
      </c>
      <c r="W117" s="30">
        <f t="shared" si="32"/>
        <v>2.7418136366328172E-2</v>
      </c>
      <c r="X117" s="18">
        <v>-3.992544732828307E-2</v>
      </c>
      <c r="Y117" s="30">
        <v>5.5810452917350428E-2</v>
      </c>
      <c r="Z117" s="18">
        <v>3.1398679704006227E-2</v>
      </c>
      <c r="AA117" s="30">
        <v>-3.3434960032766803E-2</v>
      </c>
      <c r="AB117" s="55">
        <v>8.3853463643851933E-2</v>
      </c>
      <c r="AC117" s="53">
        <v>0.14403127375101032</v>
      </c>
      <c r="AD117" s="55">
        <v>3.3218585998066041E-2</v>
      </c>
      <c r="AE117" s="30">
        <v>-1.3204852475319218E-2</v>
      </c>
      <c r="AF117" s="55">
        <v>-5.5329828515704449E-3</v>
      </c>
      <c r="AG117" s="30">
        <v>-2.7938600661596591E-2</v>
      </c>
      <c r="AH117" s="55">
        <v>-6.7703524975854745E-2</v>
      </c>
      <c r="AI117" s="53">
        <v>5.9045178612167737E-2</v>
      </c>
      <c r="AJ117" s="55">
        <v>0.15610953322009014</v>
      </c>
      <c r="AK117" s="53">
        <v>0.11935471130041919</v>
      </c>
      <c r="AL117" s="55">
        <v>0.11479324749939424</v>
      </c>
      <c r="AM117" s="53">
        <v>-0.12682691424438808</v>
      </c>
      <c r="AN117" s="55">
        <v>-6.1743766055931015E-2</v>
      </c>
      <c r="AO117" s="53">
        <v>2.9880183933369775E-2</v>
      </c>
      <c r="AP117" s="55">
        <v>-3.696974980797807E-2</v>
      </c>
      <c r="AQ117" s="53"/>
      <c r="AR117" s="58"/>
      <c r="AS117" s="1"/>
      <c r="AT117" s="14"/>
    </row>
    <row r="118" spans="3:46" s="7" customFormat="1" ht="16" customHeight="1" x14ac:dyDescent="0.35">
      <c r="C118" s="127"/>
      <c r="E118" s="9" t="s">
        <v>30</v>
      </c>
      <c r="F118" s="10"/>
      <c r="G118" s="32"/>
      <c r="H118" s="16">
        <f t="shared" ref="H118:AP118" si="33">+IF(ISNUMBER(H87)*ISNUMBER(F87),H87/F87-1,"")</f>
        <v>-8.1858150749071212E-3</v>
      </c>
      <c r="I118" s="34">
        <f t="shared" si="33"/>
        <v>-0.12495724747581227</v>
      </c>
      <c r="J118" s="16">
        <f t="shared" si="33"/>
        <v>-1.4664607013091913E-2</v>
      </c>
      <c r="K118" s="34">
        <f t="shared" si="33"/>
        <v>-3.9246401715469226E-3</v>
      </c>
      <c r="L118" s="16">
        <f t="shared" si="33"/>
        <v>-0.18176479563554437</v>
      </c>
      <c r="M118" s="34">
        <f t="shared" si="33"/>
        <v>-9.3720166417803119E-2</v>
      </c>
      <c r="N118" s="16">
        <f t="shared" si="33"/>
        <v>-9.4072427764147371E-2</v>
      </c>
      <c r="O118" s="34">
        <f t="shared" si="33"/>
        <v>-6.5200942983246191E-2</v>
      </c>
      <c r="P118" s="16">
        <f t="shared" si="33"/>
        <v>-0.11917177787531708</v>
      </c>
      <c r="Q118" s="34">
        <f t="shared" si="33"/>
        <v>-0.17604475136937936</v>
      </c>
      <c r="R118" s="16">
        <f t="shared" si="33"/>
        <v>-0.19608482709929864</v>
      </c>
      <c r="S118" s="34">
        <f t="shared" si="33"/>
        <v>0.43702206318282122</v>
      </c>
      <c r="T118" s="16">
        <f t="shared" si="33"/>
        <v>0.23298349177319211</v>
      </c>
      <c r="U118" s="34">
        <f t="shared" si="33"/>
        <v>-0.30507397480422493</v>
      </c>
      <c r="V118" s="16">
        <f t="shared" si="33"/>
        <v>-0.15940503656272864</v>
      </c>
      <c r="W118" s="34">
        <f t="shared" si="33"/>
        <v>-8.7690681759799549E-2</v>
      </c>
      <c r="X118" s="16">
        <v>-8.9386788021552865E-2</v>
      </c>
      <c r="Y118" s="34">
        <v>-0.1006224184743405</v>
      </c>
      <c r="Z118" s="16">
        <v>0.1451106415193868</v>
      </c>
      <c r="AA118" s="34">
        <v>0.20116290825933869</v>
      </c>
      <c r="AB118" s="54">
        <v>-5.9327983930862693E-2</v>
      </c>
      <c r="AC118" s="56">
        <v>6.5531278597431131E-2</v>
      </c>
      <c r="AD118" s="54">
        <v>0.10759635111528065</v>
      </c>
      <c r="AE118" s="34">
        <v>5.2308190312917668E-2</v>
      </c>
      <c r="AF118" s="54">
        <v>8.0079499674570398E-2</v>
      </c>
      <c r="AG118" s="34">
        <v>-0.1771290750320611</v>
      </c>
      <c r="AH118" s="54">
        <v>-0.15404268602082283</v>
      </c>
      <c r="AI118" s="56">
        <v>7.7189938570821903E-2</v>
      </c>
      <c r="AJ118" s="54">
        <v>0.20908924144443874</v>
      </c>
      <c r="AK118" s="56">
        <v>4.571280221211782E-2</v>
      </c>
      <c r="AL118" s="54">
        <v>5.3370974215080969E-2</v>
      </c>
      <c r="AM118" s="56">
        <v>9.2636582368513798E-2</v>
      </c>
      <c r="AN118" s="54">
        <v>9.3258190661309026E-2</v>
      </c>
      <c r="AO118" s="56">
        <v>3.4585982947135996E-2</v>
      </c>
      <c r="AP118" s="54">
        <v>-3.4880440585600914E-2</v>
      </c>
      <c r="AQ118" s="53"/>
      <c r="AR118" s="58"/>
      <c r="AS118" s="58"/>
      <c r="AT118" s="14"/>
    </row>
    <row r="119" spans="3:46" s="7" customFormat="1" ht="16" customHeight="1" x14ac:dyDescent="0.3">
      <c r="C119" s="127"/>
      <c r="E119" s="7" t="s">
        <v>88</v>
      </c>
      <c r="F119" s="11"/>
      <c r="G119" s="29"/>
      <c r="H119" s="18">
        <f t="shared" ref="H119:AP119" si="34">+IF(ISNUMBER(H88)*ISNUMBER(F88),H88/F88-1,"")</f>
        <v>0.15341999642521409</v>
      </c>
      <c r="I119" s="30">
        <f t="shared" si="34"/>
        <v>-0.15813322242543182</v>
      </c>
      <c r="J119" s="18">
        <f t="shared" si="34"/>
        <v>-0.42638628487784336</v>
      </c>
      <c r="K119" s="30">
        <f t="shared" si="34"/>
        <v>0.15412824130530112</v>
      </c>
      <c r="L119" s="18">
        <f t="shared" si="34"/>
        <v>0.35376792321274553</v>
      </c>
      <c r="M119" s="30">
        <f t="shared" si="34"/>
        <v>-7.4373014437445373E-2</v>
      </c>
      <c r="N119" s="18">
        <f t="shared" si="34"/>
        <v>-0.26433062747973501</v>
      </c>
      <c r="O119" s="30">
        <f t="shared" si="34"/>
        <v>5.9489121610256657E-3</v>
      </c>
      <c r="P119" s="18">
        <f t="shared" si="34"/>
        <v>-0.14227691045603574</v>
      </c>
      <c r="Q119" s="30">
        <f t="shared" si="34"/>
        <v>-8.7573451548973447E-2</v>
      </c>
      <c r="R119" s="18">
        <f t="shared" si="34"/>
        <v>0.13067744152639449</v>
      </c>
      <c r="S119" s="30">
        <f t="shared" si="34"/>
        <v>4.2040447078264043E-2</v>
      </c>
      <c r="T119" s="18">
        <f t="shared" si="34"/>
        <v>0.12955285792156146</v>
      </c>
      <c r="U119" s="30">
        <f t="shared" si="34"/>
        <v>0.18303443443512002</v>
      </c>
      <c r="V119" s="18">
        <f t="shared" si="34"/>
        <v>0.1024621217353423</v>
      </c>
      <c r="W119" s="30">
        <f t="shared" si="34"/>
        <v>-0.14802778237303904</v>
      </c>
      <c r="X119" s="18">
        <v>8.9191657858926909E-3</v>
      </c>
      <c r="Y119" s="30">
        <v>0.19528930898827501</v>
      </c>
      <c r="Z119" s="18">
        <v>-9.4769578484183992E-3</v>
      </c>
      <c r="AA119" s="30">
        <v>-5.3691951191442433E-3</v>
      </c>
      <c r="AB119" s="55">
        <v>1.0061191558509153E-2</v>
      </c>
      <c r="AC119" s="53">
        <v>0.12291862462308045</v>
      </c>
      <c r="AD119" s="55">
        <v>0.28160806166639052</v>
      </c>
      <c r="AE119" s="30">
        <v>-4.9700997189692231E-2</v>
      </c>
      <c r="AF119" s="55">
        <v>-9.8879187371369248E-2</v>
      </c>
      <c r="AG119" s="30">
        <v>-0.11204761697687871</v>
      </c>
      <c r="AH119" s="55">
        <v>-0.10428696980666652</v>
      </c>
      <c r="AI119" s="53">
        <v>0.2815567231809375</v>
      </c>
      <c r="AJ119" s="55">
        <v>0.3153112743146691</v>
      </c>
      <c r="AK119" s="53">
        <v>6.0827694646028441E-2</v>
      </c>
      <c r="AL119" s="55">
        <v>1.0627038273482103E-2</v>
      </c>
      <c r="AM119" s="53">
        <v>5.9656679558357517E-2</v>
      </c>
      <c r="AN119" s="55">
        <v>0.11276847167945947</v>
      </c>
      <c r="AO119" s="53">
        <v>0.12684661907991224</v>
      </c>
      <c r="AP119" s="55">
        <v>6.8107894234575195E-2</v>
      </c>
      <c r="AQ119" s="53"/>
      <c r="AR119" s="58"/>
      <c r="AS119" s="1"/>
      <c r="AT119" s="14"/>
    </row>
    <row r="120" spans="3:46" s="7" customFormat="1" ht="16" customHeight="1" x14ac:dyDescent="0.35">
      <c r="C120" s="127"/>
      <c r="E120" s="9" t="s">
        <v>20</v>
      </c>
      <c r="F120" s="10"/>
      <c r="G120" s="32"/>
      <c r="H120" s="16">
        <f t="shared" ref="H120:AP120" si="35">+IF(ISNUMBER(H89)*ISNUMBER(F89),H89/F89-1,"")</f>
        <v>8.1514971694643945E-2</v>
      </c>
      <c r="I120" s="34">
        <f t="shared" si="35"/>
        <v>0.23167731782608891</v>
      </c>
      <c r="J120" s="16">
        <f t="shared" si="35"/>
        <v>-0.10840174002223957</v>
      </c>
      <c r="K120" s="34">
        <f t="shared" si="35"/>
        <v>-0.2141655352865991</v>
      </c>
      <c r="L120" s="16">
        <f t="shared" si="35"/>
        <v>-4.3618371135091816E-2</v>
      </c>
      <c r="M120" s="34">
        <f t="shared" si="35"/>
        <v>-2.9076666159566944E-2</v>
      </c>
      <c r="N120" s="16">
        <f t="shared" si="35"/>
        <v>-3.5619112126894614E-2</v>
      </c>
      <c r="O120" s="34">
        <f t="shared" si="35"/>
        <v>-0.10126832974717814</v>
      </c>
      <c r="P120" s="16">
        <f t="shared" si="35"/>
        <v>-4.7081886071462131E-2</v>
      </c>
      <c r="Q120" s="34">
        <f t="shared" si="35"/>
        <v>-0.12452156296276196</v>
      </c>
      <c r="R120" s="16">
        <f t="shared" si="35"/>
        <v>-5.676346833953605E-2</v>
      </c>
      <c r="S120" s="34">
        <f t="shared" si="35"/>
        <v>-7.4409529345214054E-3</v>
      </c>
      <c r="T120" s="16">
        <f t="shared" si="35"/>
        <v>-6.8360535998900351E-2</v>
      </c>
      <c r="U120" s="34">
        <f t="shared" si="35"/>
        <v>-2.8954460056032971E-2</v>
      </c>
      <c r="V120" s="16">
        <f t="shared" si="35"/>
        <v>0.103994847344272</v>
      </c>
      <c r="W120" s="34">
        <f t="shared" si="35"/>
        <v>6.3986426399905927E-2</v>
      </c>
      <c r="X120" s="16">
        <v>1.2975008346764794E-2</v>
      </c>
      <c r="Y120" s="34">
        <v>7.3291366367772115E-2</v>
      </c>
      <c r="Z120" s="16">
        <v>3.6649865887838695E-2</v>
      </c>
      <c r="AA120" s="34">
        <v>5.3627599026257355E-2</v>
      </c>
      <c r="AB120" s="54">
        <v>2.3267183722150531E-2</v>
      </c>
      <c r="AC120" s="56">
        <v>5.113405657002601E-2</v>
      </c>
      <c r="AD120" s="54">
        <v>4.5627466238809866E-2</v>
      </c>
      <c r="AE120" s="34">
        <v>4.2954480755532432E-2</v>
      </c>
      <c r="AF120" s="54">
        <v>6.4915745540649272E-2</v>
      </c>
      <c r="AG120" s="34">
        <v>1.0252695175925863E-2</v>
      </c>
      <c r="AH120" s="54">
        <v>5.3870876612251761E-2</v>
      </c>
      <c r="AI120" s="56">
        <v>6.7795925895770548E-2</v>
      </c>
      <c r="AJ120" s="54">
        <v>3.7831811704489793E-2</v>
      </c>
      <c r="AK120" s="56">
        <v>5.492969021583094E-2</v>
      </c>
      <c r="AL120" s="54">
        <v>4.9876131375206079E-2</v>
      </c>
      <c r="AM120" s="56">
        <v>4.133884095545981E-2</v>
      </c>
      <c r="AN120" s="54">
        <v>6.5062971840663897E-2</v>
      </c>
      <c r="AO120" s="56">
        <v>7.7090111670840233E-2</v>
      </c>
      <c r="AP120" s="54">
        <v>9.2878035360151046E-2</v>
      </c>
      <c r="AQ120" s="53"/>
      <c r="AR120" s="58"/>
      <c r="AS120" s="58"/>
      <c r="AT120" s="14"/>
    </row>
    <row r="121" spans="3:46" s="7" customFormat="1" ht="16" customHeight="1" x14ac:dyDescent="0.3">
      <c r="C121" s="127"/>
      <c r="E121" s="7" t="s">
        <v>27</v>
      </c>
      <c r="F121" s="11"/>
      <c r="G121" s="29"/>
      <c r="H121" s="18">
        <f t="shared" ref="H121:AP121" si="36">+IF(ISNUMBER(H90)*ISNUMBER(F90),H90/F90-1,"")</f>
        <v>6.0918844549453732E-2</v>
      </c>
      <c r="I121" s="30">
        <f t="shared" si="36"/>
        <v>-9.6351779467034881E-2</v>
      </c>
      <c r="J121" s="18">
        <f t="shared" si="36"/>
        <v>-0.25564073924181119</v>
      </c>
      <c r="K121" s="30">
        <f t="shared" si="36"/>
        <v>-0.13058725928173898</v>
      </c>
      <c r="L121" s="18">
        <f t="shared" si="36"/>
        <v>-9.5333564245931757E-2</v>
      </c>
      <c r="M121" s="30">
        <f t="shared" si="36"/>
        <v>-5.2544676371511501E-2</v>
      </c>
      <c r="N121" s="18">
        <f t="shared" si="36"/>
        <v>5.5584520844500052E-2</v>
      </c>
      <c r="O121" s="30">
        <f t="shared" si="36"/>
        <v>-5.9921852571099832E-2</v>
      </c>
      <c r="P121" s="18">
        <f t="shared" si="36"/>
        <v>-0.1392247487541165</v>
      </c>
      <c r="Q121" s="30">
        <f t="shared" si="36"/>
        <v>-6.7997680131212213E-2</v>
      </c>
      <c r="R121" s="18">
        <f t="shared" si="36"/>
        <v>3.4574618714153571E-2</v>
      </c>
      <c r="S121" s="30">
        <f t="shared" si="36"/>
        <v>-5.8502946021699032E-3</v>
      </c>
      <c r="T121" s="18">
        <f t="shared" si="36"/>
        <v>-7.6337191248651237E-2</v>
      </c>
      <c r="U121" s="30">
        <f t="shared" si="36"/>
        <v>-6.6561546430160767E-2</v>
      </c>
      <c r="V121" s="18">
        <f t="shared" si="36"/>
        <v>0.15910443301413824</v>
      </c>
      <c r="W121" s="30">
        <f t="shared" si="36"/>
        <v>0.13055174845602724</v>
      </c>
      <c r="X121" s="18">
        <v>-5.3746444522606573E-3</v>
      </c>
      <c r="Y121" s="30">
        <v>3.3199653753645642E-2</v>
      </c>
      <c r="Z121" s="18">
        <v>-5.8424773588020562E-2</v>
      </c>
      <c r="AA121" s="30">
        <v>1.2756862673253266E-3</v>
      </c>
      <c r="AB121" s="55">
        <v>0.22900610110112818</v>
      </c>
      <c r="AC121" s="53">
        <v>0.24242650402529753</v>
      </c>
      <c r="AD121" s="55">
        <v>-0.10470136128009155</v>
      </c>
      <c r="AE121" s="30">
        <v>-1.8944486311192055E-2</v>
      </c>
      <c r="AF121" s="55">
        <v>3.0495565291329241E-2</v>
      </c>
      <c r="AG121" s="30">
        <v>-9.0925512032008937E-2</v>
      </c>
      <c r="AH121" s="55">
        <v>0.15516085179650974</v>
      </c>
      <c r="AI121" s="53">
        <v>0.11482409019009765</v>
      </c>
      <c r="AJ121" s="55">
        <v>4.5833325438629169E-2</v>
      </c>
      <c r="AK121" s="53">
        <v>0.14643658706261875</v>
      </c>
      <c r="AL121" s="55">
        <v>2.6274747910992824E-2</v>
      </c>
      <c r="AM121" s="53">
        <v>-7.6461956988798985E-2</v>
      </c>
      <c r="AN121" s="55">
        <v>0.11322455330156522</v>
      </c>
      <c r="AO121" s="53">
        <v>0.15079961165750477</v>
      </c>
      <c r="AP121" s="55">
        <v>5.3952359077387602E-2</v>
      </c>
      <c r="AQ121" s="53"/>
      <c r="AR121" s="58"/>
      <c r="AS121" s="1"/>
      <c r="AT121" s="14"/>
    </row>
    <row r="122" spans="3:46" s="7" customFormat="1" ht="16" customHeight="1" x14ac:dyDescent="0.35">
      <c r="C122" s="127"/>
      <c r="E122" s="9" t="s">
        <v>28</v>
      </c>
      <c r="F122" s="10"/>
      <c r="G122" s="32"/>
      <c r="H122" s="16">
        <f t="shared" ref="H122:AP122" si="37">+IF(ISNUMBER(H91)*ISNUMBER(F91),H91/F91-1,"")</f>
        <v>-7.4731726240969465E-2</v>
      </c>
      <c r="I122" s="34">
        <f t="shared" si="37"/>
        <v>-4.5725884034167774E-2</v>
      </c>
      <c r="J122" s="16">
        <f t="shared" si="37"/>
        <v>-0.16060704043974139</v>
      </c>
      <c r="K122" s="34">
        <f t="shared" si="37"/>
        <v>9.249485298279625E-3</v>
      </c>
      <c r="L122" s="16">
        <f t="shared" si="37"/>
        <v>-4.2347515404281832E-3</v>
      </c>
      <c r="M122" s="34">
        <f t="shared" si="37"/>
        <v>-1.6820428602794535E-2</v>
      </c>
      <c r="N122" s="16">
        <f t="shared" si="37"/>
        <v>-1.6148766755295751E-2</v>
      </c>
      <c r="O122" s="34">
        <f t="shared" si="37"/>
        <v>-3.873816349269299E-2</v>
      </c>
      <c r="P122" s="16">
        <f t="shared" si="37"/>
        <v>-8.7643174464185791E-2</v>
      </c>
      <c r="Q122" s="34">
        <f t="shared" si="37"/>
        <v>-0.18033842468707617</v>
      </c>
      <c r="R122" s="16">
        <f t="shared" si="37"/>
        <v>-0.15142822425696467</v>
      </c>
      <c r="S122" s="34">
        <f t="shared" si="37"/>
        <v>-1.0436660172248313E-3</v>
      </c>
      <c r="T122" s="16">
        <f t="shared" si="37"/>
        <v>3.4855692746249556E-2</v>
      </c>
      <c r="U122" s="34">
        <f t="shared" si="37"/>
        <v>-2.324107062311831E-2</v>
      </c>
      <c r="V122" s="16">
        <f t="shared" si="37"/>
        <v>-1.6933511279546676E-2</v>
      </c>
      <c r="W122" s="34">
        <f t="shared" si="37"/>
        <v>1.6659031774046928E-2</v>
      </c>
      <c r="X122" s="16">
        <v>4.2254757483034089E-2</v>
      </c>
      <c r="Y122" s="34">
        <v>-1.2493457698663724E-2</v>
      </c>
      <c r="Z122" s="16">
        <v>5.6723320909533026E-3</v>
      </c>
      <c r="AA122" s="34">
        <v>0.14247368302832242</v>
      </c>
      <c r="AB122" s="54">
        <v>0.14049599523035838</v>
      </c>
      <c r="AC122" s="56">
        <v>1.1183151523527446E-2</v>
      </c>
      <c r="AD122" s="54">
        <v>-7.2376645759614222E-3</v>
      </c>
      <c r="AE122" s="34">
        <v>4.8336739542736762E-2</v>
      </c>
      <c r="AF122" s="54">
        <v>3.8644503952397935E-2</v>
      </c>
      <c r="AG122" s="34">
        <v>-1.8370114889320166E-2</v>
      </c>
      <c r="AH122" s="54">
        <v>2.3541798608522679E-2</v>
      </c>
      <c r="AI122" s="56">
        <v>9.0609746330245544E-2</v>
      </c>
      <c r="AJ122" s="54">
        <v>4.1432941912372012E-2</v>
      </c>
      <c r="AK122" s="56">
        <v>2.9745169722551701E-2</v>
      </c>
      <c r="AL122" s="54">
        <v>5.6619419640479451E-2</v>
      </c>
      <c r="AM122" s="56">
        <v>6.2239123770762683E-2</v>
      </c>
      <c r="AN122" s="54">
        <v>4.0828301681806289E-2</v>
      </c>
      <c r="AO122" s="56">
        <v>5.9482959048240414E-2</v>
      </c>
      <c r="AP122" s="54">
        <v>0.12089802387790449</v>
      </c>
      <c r="AQ122" s="53"/>
      <c r="AR122" s="58"/>
      <c r="AS122" s="58"/>
      <c r="AT122" s="14"/>
    </row>
    <row r="123" spans="3:46" s="7" customFormat="1" ht="16" customHeight="1" x14ac:dyDescent="0.3">
      <c r="C123" s="127"/>
      <c r="E123" s="7" t="s">
        <v>26</v>
      </c>
      <c r="F123" s="11"/>
      <c r="G123" s="29"/>
      <c r="H123" s="18">
        <f t="shared" ref="H123:AP123" si="38">+IF(ISNUMBER(H92)*ISNUMBER(F92),H92/F92-1,"")</f>
        <v>4.0547394518489321E-2</v>
      </c>
      <c r="I123" s="30">
        <f t="shared" si="38"/>
        <v>0.22674636216942656</v>
      </c>
      <c r="J123" s="18">
        <f t="shared" si="38"/>
        <v>8.1260669097872773E-2</v>
      </c>
      <c r="K123" s="30">
        <f t="shared" si="38"/>
        <v>1.0791633549571467E-2</v>
      </c>
      <c r="L123" s="18">
        <f t="shared" si="38"/>
        <v>-5.2969203411248555E-2</v>
      </c>
      <c r="M123" s="30">
        <f t="shared" si="38"/>
        <v>-0.10742116535035118</v>
      </c>
      <c r="N123" s="18">
        <f t="shared" si="38"/>
        <v>-0.13187524014813534</v>
      </c>
      <c r="O123" s="30">
        <f t="shared" si="38"/>
        <v>-0.20946742457105472</v>
      </c>
      <c r="P123" s="18">
        <f t="shared" si="38"/>
        <v>-0.13837012368203572</v>
      </c>
      <c r="Q123" s="30">
        <f t="shared" si="38"/>
        <v>-0.20762098825759923</v>
      </c>
      <c r="R123" s="18">
        <f t="shared" si="38"/>
        <v>-8.886986558453458E-2</v>
      </c>
      <c r="S123" s="30">
        <f t="shared" si="38"/>
        <v>-4.8724275411106022E-2</v>
      </c>
      <c r="T123" s="18">
        <f t="shared" si="38"/>
        <v>-0.15029137987670027</v>
      </c>
      <c r="U123" s="30">
        <f t="shared" si="38"/>
        <v>-0.1147334920449099</v>
      </c>
      <c r="V123" s="18">
        <f t="shared" si="38"/>
        <v>-9.7245134481214857E-2</v>
      </c>
      <c r="W123" s="30">
        <f t="shared" si="38"/>
        <v>-0.10370809658709579</v>
      </c>
      <c r="X123" s="18">
        <v>6.0814550277401569E-3</v>
      </c>
      <c r="Y123" s="30">
        <v>-1.1251346446822463E-2</v>
      </c>
      <c r="Z123" s="18">
        <v>-5.0286264570081451E-2</v>
      </c>
      <c r="AA123" s="30">
        <v>4.5008551472948355E-2</v>
      </c>
      <c r="AB123" s="55">
        <v>3.2676852778811272E-2</v>
      </c>
      <c r="AC123" s="53">
        <v>-5.7626556686145469E-2</v>
      </c>
      <c r="AD123" s="55">
        <v>-5.0556223248325427E-2</v>
      </c>
      <c r="AE123" s="30">
        <v>1.7002587841331573E-2</v>
      </c>
      <c r="AF123" s="55">
        <v>-5.929588872361824E-2</v>
      </c>
      <c r="AG123" s="30">
        <v>-0.10499427344834078</v>
      </c>
      <c r="AH123" s="55">
        <v>-2.2720716230030691E-2</v>
      </c>
      <c r="AI123" s="53">
        <v>6.9934970417754094E-2</v>
      </c>
      <c r="AJ123" s="55">
        <v>9.9500659113312961E-2</v>
      </c>
      <c r="AK123" s="53">
        <v>7.8391950274861566E-2</v>
      </c>
      <c r="AL123" s="55">
        <v>-6.5228848886923485E-3</v>
      </c>
      <c r="AM123" s="53">
        <v>1.0138155395899018E-2</v>
      </c>
      <c r="AN123" s="55">
        <v>7.2726749712042293E-2</v>
      </c>
      <c r="AO123" s="53">
        <v>4.1828017566181153E-2</v>
      </c>
      <c r="AP123" s="55">
        <v>1.2668857432435621E-2</v>
      </c>
      <c r="AQ123" s="53"/>
      <c r="AR123" s="58"/>
      <c r="AS123" s="1"/>
      <c r="AT123" s="14"/>
    </row>
    <row r="124" spans="3:46" s="7" customFormat="1" ht="16" customHeight="1" x14ac:dyDescent="0.35">
      <c r="C124" s="127"/>
      <c r="E124" s="9" t="s">
        <v>25</v>
      </c>
      <c r="F124" s="10"/>
      <c r="G124" s="32"/>
      <c r="H124" s="16">
        <f t="shared" ref="H124:AP124" si="39">+IF(ISNUMBER(H93)*ISNUMBER(F93),H93/F93-1,"")</f>
        <v>0.1854129384230494</v>
      </c>
      <c r="I124" s="34">
        <f t="shared" si="39"/>
        <v>5.0819801568522838E-2</v>
      </c>
      <c r="J124" s="16">
        <f t="shared" si="39"/>
        <v>-0.10661605746619962</v>
      </c>
      <c r="K124" s="34">
        <f t="shared" si="39"/>
        <v>-0.11895223292047663</v>
      </c>
      <c r="L124" s="16">
        <f t="shared" si="39"/>
        <v>-0.19945327291803772</v>
      </c>
      <c r="M124" s="34">
        <f t="shared" si="39"/>
        <v>-9.3414450503169766E-3</v>
      </c>
      <c r="N124" s="16">
        <f t="shared" si="39"/>
        <v>2.4683562787191526E-2</v>
      </c>
      <c r="O124" s="34">
        <f t="shared" si="39"/>
        <v>-5.7823453325094198E-2</v>
      </c>
      <c r="P124" s="16">
        <f t="shared" si="39"/>
        <v>-7.5602903793067111E-2</v>
      </c>
      <c r="Q124" s="34">
        <f t="shared" si="39"/>
        <v>-2.5953120015996811E-2</v>
      </c>
      <c r="R124" s="16">
        <f t="shared" si="39"/>
        <v>2.7797636455794139E-2</v>
      </c>
      <c r="S124" s="34">
        <f t="shared" si="39"/>
        <v>4.3332957858693621E-2</v>
      </c>
      <c r="T124" s="16">
        <f t="shared" si="39"/>
        <v>-6.3912239225131229E-3</v>
      </c>
      <c r="U124" s="34">
        <f t="shared" si="39"/>
        <v>-4.1073486446218554E-2</v>
      </c>
      <c r="V124" s="16">
        <f t="shared" si="39"/>
        <v>3.41231758178977E-2</v>
      </c>
      <c r="W124" s="34">
        <f t="shared" si="39"/>
        <v>0.10511313140818612</v>
      </c>
      <c r="X124" s="16">
        <v>3.2803854347589256E-2</v>
      </c>
      <c r="Y124" s="34">
        <v>0.10599248319430665</v>
      </c>
      <c r="Z124" s="16">
        <v>3.171087477756851E-2</v>
      </c>
      <c r="AA124" s="34">
        <v>2.4486544131459009E-3</v>
      </c>
      <c r="AB124" s="54">
        <v>-6.0774154543198455E-2</v>
      </c>
      <c r="AC124" s="56">
        <v>4.1703279548077621E-2</v>
      </c>
      <c r="AD124" s="54">
        <v>0.21950907626232308</v>
      </c>
      <c r="AE124" s="34">
        <v>-4.5551153097709962E-2</v>
      </c>
      <c r="AF124" s="54">
        <v>1.9663541423750708E-2</v>
      </c>
      <c r="AG124" s="34">
        <v>-3.0987279135679779E-2</v>
      </c>
      <c r="AH124" s="54">
        <v>-2.2177822794494761E-2</v>
      </c>
      <c r="AI124" s="56">
        <v>0.12270000064309849</v>
      </c>
      <c r="AJ124" s="54">
        <v>0.2026127936268125</v>
      </c>
      <c r="AK124" s="56">
        <v>0.17091840279193282</v>
      </c>
      <c r="AL124" s="54">
        <v>-5.0419270029991248E-2</v>
      </c>
      <c r="AM124" s="56">
        <v>-3.4959357736994545E-2</v>
      </c>
      <c r="AN124" s="54">
        <v>0.14279073891434213</v>
      </c>
      <c r="AO124" s="56">
        <v>7.1067542714730481E-2</v>
      </c>
      <c r="AP124" s="54">
        <v>0.10876960114544887</v>
      </c>
      <c r="AQ124" s="53"/>
      <c r="AR124" s="58"/>
      <c r="AS124" s="58"/>
      <c r="AT124" s="14"/>
    </row>
    <row r="125" spans="3:46" s="7" customFormat="1" ht="16" customHeight="1" x14ac:dyDescent="0.3">
      <c r="C125" s="127"/>
      <c r="E125" s="7" t="s">
        <v>22</v>
      </c>
      <c r="F125" s="11"/>
      <c r="G125" s="29"/>
      <c r="H125" s="18">
        <f t="shared" ref="H125:AP125" si="40">+IF(ISNUMBER(H94)*ISNUMBER(F94),H94/F94-1,"")</f>
        <v>7.7450602776865329E-2</v>
      </c>
      <c r="I125" s="30">
        <f t="shared" si="40"/>
        <v>-8.4321795942064015E-2</v>
      </c>
      <c r="J125" s="18">
        <f t="shared" si="40"/>
        <v>-0.11233141823342663</v>
      </c>
      <c r="K125" s="30">
        <f t="shared" si="40"/>
        <v>-0.1085840198366167</v>
      </c>
      <c r="L125" s="18">
        <f t="shared" si="40"/>
        <v>-5.6838088128482456E-2</v>
      </c>
      <c r="M125" s="30">
        <f t="shared" si="40"/>
        <v>-8.4902981994842586E-2</v>
      </c>
      <c r="N125" s="18">
        <f t="shared" si="40"/>
        <v>-2.4949982901976142E-3</v>
      </c>
      <c r="O125" s="30">
        <f t="shared" si="40"/>
        <v>-1.865897238320513E-2</v>
      </c>
      <c r="P125" s="18">
        <f t="shared" si="40"/>
        <v>-9.2766139431199601E-2</v>
      </c>
      <c r="Q125" s="30">
        <f t="shared" si="40"/>
        <v>5.4027332268356876E-2</v>
      </c>
      <c r="R125" s="18">
        <f t="shared" si="40"/>
        <v>-0.11008458855529235</v>
      </c>
      <c r="S125" s="30">
        <f t="shared" si="40"/>
        <v>-0.16679903941906526</v>
      </c>
      <c r="T125" s="18">
        <f t="shared" si="40"/>
        <v>-6.0758055212072115E-2</v>
      </c>
      <c r="U125" s="30">
        <f t="shared" si="40"/>
        <v>2.2985953693349659E-2</v>
      </c>
      <c r="V125" s="18">
        <f t="shared" si="40"/>
        <v>0.22366855589703816</v>
      </c>
      <c r="W125" s="30">
        <f t="shared" si="40"/>
        <v>4.2577165280733631E-2</v>
      </c>
      <c r="X125" s="18">
        <v>1.8059803198866131E-2</v>
      </c>
      <c r="Y125" s="30">
        <v>0.17311538387713288</v>
      </c>
      <c r="Z125" s="18">
        <v>1.3699410034905934E-2</v>
      </c>
      <c r="AA125" s="30">
        <v>2.9716979648247932E-2</v>
      </c>
      <c r="AB125" s="55">
        <v>7.7297971682630529E-3</v>
      </c>
      <c r="AC125" s="53">
        <v>6.2718108928227156E-2</v>
      </c>
      <c r="AD125" s="55">
        <v>0.10802094054373979</v>
      </c>
      <c r="AE125" s="30">
        <v>-5.7878468916502057E-2</v>
      </c>
      <c r="AF125" s="55">
        <v>-2.5084417271337367E-2</v>
      </c>
      <c r="AG125" s="30">
        <v>7.6581914897180914E-2</v>
      </c>
      <c r="AH125" s="55">
        <v>0.11727355828239006</v>
      </c>
      <c r="AI125" s="53">
        <v>0.16945798759322872</v>
      </c>
      <c r="AJ125" s="55">
        <v>7.3438095587339491E-2</v>
      </c>
      <c r="AK125" s="53">
        <v>-4.3146167573379413E-2</v>
      </c>
      <c r="AL125" s="55">
        <v>-2.9575199336555391E-2</v>
      </c>
      <c r="AM125" s="53">
        <v>8.6820812574875728E-2</v>
      </c>
      <c r="AN125" s="55">
        <v>8.6265524778198932E-2</v>
      </c>
      <c r="AO125" s="53">
        <v>8.1543047438298544E-2</v>
      </c>
      <c r="AP125" s="55">
        <v>8.1710297497769036E-2</v>
      </c>
      <c r="AQ125" s="53"/>
      <c r="AR125" s="58"/>
      <c r="AS125" s="1"/>
      <c r="AT125" s="14"/>
    </row>
    <row r="126" spans="3:46" s="7" customFormat="1" ht="16" customHeight="1" x14ac:dyDescent="0.35">
      <c r="C126" s="127"/>
      <c r="E126" s="9" t="s">
        <v>19</v>
      </c>
      <c r="F126" s="10"/>
      <c r="G126" s="32"/>
      <c r="H126" s="16">
        <f t="shared" ref="H126:AP126" si="41">+IF(ISNUMBER(H95)*ISNUMBER(F95),H95/F95-1,"")</f>
        <v>0.20992139657490472</v>
      </c>
      <c r="I126" s="34">
        <f t="shared" si="41"/>
        <v>0.1024381688812297</v>
      </c>
      <c r="J126" s="16">
        <f t="shared" si="41"/>
        <v>-0.26052474360361899</v>
      </c>
      <c r="K126" s="34">
        <f t="shared" si="41"/>
        <v>-0.18921227119702466</v>
      </c>
      <c r="L126" s="16">
        <f t="shared" si="41"/>
        <v>0.26024673093478934</v>
      </c>
      <c r="M126" s="34">
        <f t="shared" si="41"/>
        <v>4.2970950467988711E-3</v>
      </c>
      <c r="N126" s="16">
        <f t="shared" si="41"/>
        <v>-0.13156314789307244</v>
      </c>
      <c r="O126" s="34">
        <f t="shared" si="41"/>
        <v>-0.16917892314199823</v>
      </c>
      <c r="P126" s="16">
        <f t="shared" si="41"/>
        <v>-0.16505083967479617</v>
      </c>
      <c r="Q126" s="34">
        <f t="shared" si="41"/>
        <v>-3.5219588356795506E-2</v>
      </c>
      <c r="R126" s="16">
        <f t="shared" si="41"/>
        <v>-0.19499887072396527</v>
      </c>
      <c r="S126" s="34">
        <f t="shared" si="41"/>
        <v>0.16968272158904951</v>
      </c>
      <c r="T126" s="16">
        <f t="shared" si="41"/>
        <v>9.5448165349605762E-2</v>
      </c>
      <c r="U126" s="34">
        <f t="shared" si="41"/>
        <v>1.7048835645125715E-2</v>
      </c>
      <c r="V126" s="16">
        <f t="shared" si="41"/>
        <v>0.19610037146785309</v>
      </c>
      <c r="W126" s="34">
        <f t="shared" si="41"/>
        <v>-0.15221663128373208</v>
      </c>
      <c r="X126" s="16">
        <v>-5.749020595229648E-2</v>
      </c>
      <c r="Y126" s="34">
        <v>7.8144033097202303E-2</v>
      </c>
      <c r="Z126" s="16">
        <v>0.14719165129858314</v>
      </c>
      <c r="AA126" s="34">
        <v>5.3680371113885572E-2</v>
      </c>
      <c r="AB126" s="54">
        <v>5.4140446029007139E-2</v>
      </c>
      <c r="AC126" s="56">
        <v>9.8352801074959473E-2</v>
      </c>
      <c r="AD126" s="54">
        <v>5.656719281623146E-2</v>
      </c>
      <c r="AE126" s="34">
        <v>7.0446248540846579E-2</v>
      </c>
      <c r="AF126" s="54">
        <v>-7.2498946051713364E-2</v>
      </c>
      <c r="AG126" s="34">
        <v>3.1928502426030736E-2</v>
      </c>
      <c r="AH126" s="54">
        <v>6.6615740501502874E-2</v>
      </c>
      <c r="AI126" s="56">
        <v>6.1083506143775779E-2</v>
      </c>
      <c r="AJ126" s="54">
        <v>0.17547526914283873</v>
      </c>
      <c r="AK126" s="56">
        <v>7.3591502935042907E-2</v>
      </c>
      <c r="AL126" s="54">
        <v>0.16207184295652555</v>
      </c>
      <c r="AM126" s="56">
        <v>0.17919148469153967</v>
      </c>
      <c r="AN126" s="54">
        <v>5.0814730272888742E-2</v>
      </c>
      <c r="AO126" s="56">
        <v>6.0414398665622704E-2</v>
      </c>
      <c r="AP126" s="54">
        <v>0.12748327942683479</v>
      </c>
      <c r="AQ126" s="53"/>
      <c r="AR126" s="58"/>
      <c r="AS126" s="58"/>
      <c r="AT126" s="14"/>
    </row>
    <row r="127" spans="3:46" s="7" customFormat="1" ht="16" customHeight="1" x14ac:dyDescent="0.3">
      <c r="C127" s="127"/>
      <c r="E127" s="7" t="s">
        <v>35</v>
      </c>
      <c r="F127" s="11"/>
      <c r="G127" s="29"/>
      <c r="H127" s="18">
        <f t="shared" ref="H127:AP127" si="42">+IF(ISNUMBER(H96)*ISNUMBER(F96),H96/F96-1,"")</f>
        <v>-1.9043790439103758E-2</v>
      </c>
      <c r="I127" s="30">
        <f t="shared" si="42"/>
        <v>0.40095310338230705</v>
      </c>
      <c r="J127" s="18">
        <f t="shared" si="42"/>
        <v>1.6753436805374555E-2</v>
      </c>
      <c r="K127" s="30">
        <f t="shared" si="42"/>
        <v>-0.21703852391174794</v>
      </c>
      <c r="L127" s="18">
        <f t="shared" si="42"/>
        <v>-0.13198760235260554</v>
      </c>
      <c r="M127" s="30">
        <f t="shared" si="42"/>
        <v>-2.200591700012644E-2</v>
      </c>
      <c r="N127" s="18">
        <f t="shared" si="42"/>
        <v>-2.7108871690550651E-2</v>
      </c>
      <c r="O127" s="30">
        <f t="shared" si="42"/>
        <v>-0.21517714148908051</v>
      </c>
      <c r="P127" s="18">
        <f t="shared" si="42"/>
        <v>-2.9472892536954176E-2</v>
      </c>
      <c r="Q127" s="30">
        <f t="shared" si="42"/>
        <v>-7.4143719423169885E-2</v>
      </c>
      <c r="R127" s="18">
        <f t="shared" si="42"/>
        <v>-0.18627024967234806</v>
      </c>
      <c r="S127" s="30">
        <f t="shared" si="42"/>
        <v>0.12074901442953734</v>
      </c>
      <c r="T127" s="18">
        <f t="shared" si="42"/>
        <v>0.11936517739257413</v>
      </c>
      <c r="U127" s="30">
        <f t="shared" si="42"/>
        <v>-0.10054995797209287</v>
      </c>
      <c r="V127" s="18">
        <f t="shared" si="42"/>
        <v>-5.0917867853435772E-2</v>
      </c>
      <c r="W127" s="30">
        <f t="shared" si="42"/>
        <v>-8.1191199795417224E-2</v>
      </c>
      <c r="X127" s="18">
        <v>7.1648191725061539E-2</v>
      </c>
      <c r="Y127" s="30">
        <v>0.12652067155925595</v>
      </c>
      <c r="Z127" s="18">
        <v>0.18538802884901284</v>
      </c>
      <c r="AA127" s="30">
        <v>9.5234725688241095E-2</v>
      </c>
      <c r="AB127" s="55">
        <v>6.0601416661426377E-2</v>
      </c>
      <c r="AC127" s="53">
        <v>4.0134093865874521E-2</v>
      </c>
      <c r="AD127" s="55">
        <v>-5.8839564379535081E-2</v>
      </c>
      <c r="AE127" s="30">
        <v>5.3242550495932184E-2</v>
      </c>
      <c r="AF127" s="55">
        <v>-3.2294539517639387E-2</v>
      </c>
      <c r="AG127" s="30">
        <v>-2.3786719825608316E-2</v>
      </c>
      <c r="AH127" s="55">
        <v>3.0403033091464637E-2</v>
      </c>
      <c r="AI127" s="53">
        <v>0.10314755943762477</v>
      </c>
      <c r="AJ127" s="55">
        <v>0.18018635116835235</v>
      </c>
      <c r="AK127" s="53">
        <v>1.6290584604163882E-3</v>
      </c>
      <c r="AL127" s="55">
        <v>-7.1848795162173795E-3</v>
      </c>
      <c r="AM127" s="53">
        <v>7.4887582353703852E-2</v>
      </c>
      <c r="AN127" s="55">
        <v>1.6564128493465224E-2</v>
      </c>
      <c r="AO127" s="53">
        <v>0.11007632465665251</v>
      </c>
      <c r="AP127" s="55">
        <v>0.19375081115277015</v>
      </c>
      <c r="AQ127" s="53"/>
      <c r="AR127" s="58"/>
      <c r="AS127" s="1"/>
      <c r="AT127" s="14"/>
    </row>
    <row r="128" spans="3:46" s="7" customFormat="1" ht="16" customHeight="1" x14ac:dyDescent="0.35">
      <c r="C128" s="127"/>
      <c r="E128" s="9" t="s">
        <v>15</v>
      </c>
      <c r="F128" s="10"/>
      <c r="G128" s="32"/>
      <c r="H128" s="16">
        <f t="shared" ref="H128:AP128" si="43">+IF(ISNUMBER(H97)*ISNUMBER(F97),H97/F97-1,"")</f>
        <v>0.13977417662588443</v>
      </c>
      <c r="I128" s="34">
        <f t="shared" si="43"/>
        <v>-1.6270930383208482E-2</v>
      </c>
      <c r="J128" s="16">
        <f t="shared" si="43"/>
        <v>-0.1762037888009641</v>
      </c>
      <c r="K128" s="34">
        <f t="shared" si="43"/>
        <v>-7.7008341440067518E-2</v>
      </c>
      <c r="L128" s="16">
        <f t="shared" si="43"/>
        <v>1.4953462893998015E-2</v>
      </c>
      <c r="M128" s="34">
        <f t="shared" si="43"/>
        <v>-0.10088650337396188</v>
      </c>
      <c r="N128" s="16">
        <f t="shared" si="43"/>
        <v>-4.3038536931291782E-2</v>
      </c>
      <c r="O128" s="34">
        <f t="shared" si="43"/>
        <v>-6.7236537245659478E-2</v>
      </c>
      <c r="P128" s="16">
        <f t="shared" si="43"/>
        <v>-0.11271585766266989</v>
      </c>
      <c r="Q128" s="34">
        <f t="shared" si="43"/>
        <v>-6.5782928221732151E-2</v>
      </c>
      <c r="R128" s="16">
        <f t="shared" si="43"/>
        <v>5.9497987913138983E-2</v>
      </c>
      <c r="S128" s="34">
        <f t="shared" si="43"/>
        <v>-1.1549329725269342E-2</v>
      </c>
      <c r="T128" s="16">
        <f t="shared" si="43"/>
        <v>-0.10441275297118124</v>
      </c>
      <c r="U128" s="34">
        <f t="shared" si="43"/>
        <v>-6.9170899514348072E-4</v>
      </c>
      <c r="V128" s="16">
        <f t="shared" si="43"/>
        <v>3.7848551226287608E-2</v>
      </c>
      <c r="W128" s="34">
        <f t="shared" si="43"/>
        <v>5.8002733842879017E-2</v>
      </c>
      <c r="X128" s="16">
        <v>-2.5726601007863836E-3</v>
      </c>
      <c r="Y128" s="34">
        <v>-2.1727030715017803E-2</v>
      </c>
      <c r="Z128" s="16">
        <v>4.1586768230396753E-2</v>
      </c>
      <c r="AA128" s="34">
        <v>6.4151365795148019E-2</v>
      </c>
      <c r="AB128" s="54">
        <v>2.2459275195562567E-2</v>
      </c>
      <c r="AC128" s="56">
        <v>1.0412310091087562E-2</v>
      </c>
      <c r="AD128" s="54">
        <v>1.675173393042706E-2</v>
      </c>
      <c r="AE128" s="34">
        <v>6.6010356028017858E-2</v>
      </c>
      <c r="AF128" s="54">
        <v>0.12641387707745322</v>
      </c>
      <c r="AG128" s="34">
        <v>-2.1065397023867893E-2</v>
      </c>
      <c r="AH128" s="54">
        <v>-3.1389644583116882E-2</v>
      </c>
      <c r="AI128" s="56">
        <v>0.14505461126514962</v>
      </c>
      <c r="AJ128" s="54">
        <v>0.11109617201146116</v>
      </c>
      <c r="AK128" s="56">
        <v>6.1809306074083858E-2</v>
      </c>
      <c r="AL128" s="54">
        <v>3.7143130664443413E-2</v>
      </c>
      <c r="AM128" s="56">
        <v>4.0999240212448607E-2</v>
      </c>
      <c r="AN128" s="54">
        <v>9.6096960495947403E-2</v>
      </c>
      <c r="AO128" s="56">
        <v>0.11615562521781064</v>
      </c>
      <c r="AP128" s="54">
        <v>9.2971697572993728E-2</v>
      </c>
      <c r="AQ128" s="53"/>
      <c r="AR128" s="58"/>
      <c r="AS128" s="58"/>
      <c r="AT128" s="14"/>
    </row>
    <row r="129" spans="3:48" s="7" customFormat="1" ht="16" customHeight="1" x14ac:dyDescent="0.3">
      <c r="C129" s="127"/>
      <c r="E129" s="7" t="s">
        <v>24</v>
      </c>
      <c r="F129" s="11"/>
      <c r="G129" s="29"/>
      <c r="H129" s="18">
        <f t="shared" ref="H129:AP129" si="44">+IF(ISNUMBER(H98)*ISNUMBER(F98),H98/F98-1,"")</f>
        <v>-7.6694849603588633E-2</v>
      </c>
      <c r="I129" s="30">
        <f t="shared" si="44"/>
        <v>0.16696902609839848</v>
      </c>
      <c r="J129" s="18">
        <f t="shared" si="44"/>
        <v>0.19621127424881468</v>
      </c>
      <c r="K129" s="30">
        <f t="shared" si="44"/>
        <v>-0.15439967260749843</v>
      </c>
      <c r="L129" s="18">
        <f t="shared" si="44"/>
        <v>-0.1625608561139763</v>
      </c>
      <c r="M129" s="30">
        <f t="shared" si="44"/>
        <v>-9.9873218176058431E-2</v>
      </c>
      <c r="N129" s="18">
        <f t="shared" si="44"/>
        <v>-5.1462488676488949E-2</v>
      </c>
      <c r="O129" s="30">
        <f t="shared" si="44"/>
        <v>-6.4554487513246661E-2</v>
      </c>
      <c r="P129" s="18">
        <f t="shared" si="44"/>
        <v>-0.1853235341766839</v>
      </c>
      <c r="Q129" s="30">
        <f t="shared" si="44"/>
        <v>-0.18498353248460297</v>
      </c>
      <c r="R129" s="18">
        <f t="shared" si="44"/>
        <v>-0.2134828458298822</v>
      </c>
      <c r="S129" s="30">
        <f t="shared" si="44"/>
        <v>-0.16477652141248211</v>
      </c>
      <c r="T129" s="18">
        <f t="shared" si="44"/>
        <v>5.1595216485041728E-2</v>
      </c>
      <c r="U129" s="30">
        <f t="shared" si="44"/>
        <v>8.3525871855527845E-2</v>
      </c>
      <c r="V129" s="18">
        <f t="shared" si="44"/>
        <v>-9.736897083859275E-3</v>
      </c>
      <c r="W129" s="30">
        <f t="shared" si="44"/>
        <v>-8.7657922597406124E-4</v>
      </c>
      <c r="X129" s="18">
        <v>-4.9670943870496753E-3</v>
      </c>
      <c r="Y129" s="30">
        <v>-6.09223538129533E-3</v>
      </c>
      <c r="Z129" s="18">
        <v>6.0718039573870675E-2</v>
      </c>
      <c r="AA129" s="30">
        <v>4.852630656333301E-2</v>
      </c>
      <c r="AB129" s="55">
        <v>3.716329679700392E-2</v>
      </c>
      <c r="AC129" s="53">
        <v>-2.3456002648156726E-3</v>
      </c>
      <c r="AD129" s="55">
        <v>1.67610150355475E-2</v>
      </c>
      <c r="AE129" s="30">
        <v>9.0791493735118634E-2</v>
      </c>
      <c r="AF129" s="55">
        <v>2.4137834191654495E-2</v>
      </c>
      <c r="AG129" s="30">
        <v>-7.2859320685865869E-2</v>
      </c>
      <c r="AH129" s="55">
        <v>-3.401836394397284E-3</v>
      </c>
      <c r="AI129" s="53">
        <v>9.7775762683028233E-2</v>
      </c>
      <c r="AJ129" s="55">
        <v>0.13466324816053366</v>
      </c>
      <c r="AK129" s="53">
        <v>0.12141318478896879</v>
      </c>
      <c r="AL129" s="55">
        <v>-1.9786482256057614E-2</v>
      </c>
      <c r="AM129" s="53">
        <v>-7.149092879983221E-3</v>
      </c>
      <c r="AN129" s="55">
        <v>7.8238423936221935E-2</v>
      </c>
      <c r="AO129" s="53">
        <v>9.8384618834857607E-2</v>
      </c>
      <c r="AP129" s="55">
        <v>0.14936108091378553</v>
      </c>
      <c r="AQ129" s="53"/>
      <c r="AR129" s="58"/>
      <c r="AS129" s="1"/>
      <c r="AT129" s="14"/>
    </row>
    <row r="130" spans="3:48" s="7" customFormat="1" ht="16" customHeight="1" x14ac:dyDescent="0.35">
      <c r="C130" s="127"/>
      <c r="E130" s="9" t="s">
        <v>21</v>
      </c>
      <c r="F130" s="10"/>
      <c r="G130" s="32"/>
      <c r="H130" s="16">
        <f t="shared" ref="H130:AP130" si="45">+IF(ISNUMBER(H99)*ISNUMBER(F99),H99/F99-1,"")</f>
        <v>0.32625554221718622</v>
      </c>
      <c r="I130" s="34">
        <f t="shared" si="45"/>
        <v>-5.7844593421065071E-2</v>
      </c>
      <c r="J130" s="16">
        <f t="shared" si="45"/>
        <v>-0.15152834282665717</v>
      </c>
      <c r="K130" s="34">
        <f t="shared" si="45"/>
        <v>-9.5787367391341527E-2</v>
      </c>
      <c r="L130" s="16">
        <f t="shared" si="45"/>
        <v>-2.6541222418642985E-2</v>
      </c>
      <c r="M130" s="34">
        <f t="shared" si="45"/>
        <v>-7.5381289917571093E-2</v>
      </c>
      <c r="N130" s="16">
        <f t="shared" si="45"/>
        <v>-0.13106614187046983</v>
      </c>
      <c r="O130" s="34">
        <f t="shared" si="45"/>
        <v>-8.7599854390266074E-2</v>
      </c>
      <c r="P130" s="16">
        <f t="shared" si="45"/>
        <v>-8.4227290053797477E-2</v>
      </c>
      <c r="Q130" s="34">
        <f t="shared" si="45"/>
        <v>-3.8225513551971013E-2</v>
      </c>
      <c r="R130" s="16">
        <f t="shared" si="45"/>
        <v>-8.0578365196731783E-3</v>
      </c>
      <c r="S130" s="34">
        <f t="shared" si="45"/>
        <v>-5.6755217482053255E-2</v>
      </c>
      <c r="T130" s="16">
        <f t="shared" si="45"/>
        <v>-3.3607044295004052E-2</v>
      </c>
      <c r="U130" s="34">
        <f t="shared" si="45"/>
        <v>2.5894239414849585E-2</v>
      </c>
      <c r="V130" s="16">
        <f t="shared" si="45"/>
        <v>0.10120969288253789</v>
      </c>
      <c r="W130" s="34">
        <f t="shared" si="45"/>
        <v>2.3446181249343612E-2</v>
      </c>
      <c r="X130" s="16">
        <v>4.7009289569093893E-2</v>
      </c>
      <c r="Y130" s="34">
        <v>4.388049564591423E-2</v>
      </c>
      <c r="Z130" s="16">
        <v>-0.13420670240065524</v>
      </c>
      <c r="AA130" s="34">
        <v>4.722016834688425E-4</v>
      </c>
      <c r="AB130" s="54">
        <v>7.6916595278992528E-2</v>
      </c>
      <c r="AC130" s="56">
        <v>4.5293602238384967E-2</v>
      </c>
      <c r="AD130" s="54">
        <v>7.5166483129263328E-2</v>
      </c>
      <c r="AE130" s="34">
        <v>-2.2026197101793765E-2</v>
      </c>
      <c r="AF130" s="54">
        <v>-6.9953805914673706E-2</v>
      </c>
      <c r="AG130" s="34">
        <v>4.5721105016453878E-2</v>
      </c>
      <c r="AH130" s="54">
        <v>0.14233465352451713</v>
      </c>
      <c r="AI130" s="56">
        <v>-1.7698049500099455E-2</v>
      </c>
      <c r="AJ130" s="54">
        <v>-8.2708752304863076E-2</v>
      </c>
      <c r="AK130" s="56">
        <v>3.303820042121286E-2</v>
      </c>
      <c r="AL130" s="54">
        <v>0.14264269123854123</v>
      </c>
      <c r="AM130" s="56">
        <v>0.1682651320897659</v>
      </c>
      <c r="AN130" s="54">
        <v>0.11810474176624752</v>
      </c>
      <c r="AO130" s="56">
        <v>1.6286561153102674E-2</v>
      </c>
      <c r="AP130" s="54">
        <v>-9.7425244647502129E-3</v>
      </c>
      <c r="AQ130" s="53"/>
      <c r="AR130" s="58"/>
      <c r="AS130" s="58"/>
      <c r="AT130" s="14"/>
    </row>
    <row r="131" spans="3:48" s="7" customFormat="1" ht="16" customHeight="1" x14ac:dyDescent="0.3">
      <c r="C131" s="127"/>
      <c r="E131" s="7" t="s">
        <v>18</v>
      </c>
      <c r="F131" s="11"/>
      <c r="G131" s="29"/>
      <c r="H131" s="18">
        <f t="shared" ref="H131:AP131" si="46">+IF(ISNUMBER(H100)*ISNUMBER(F100),H100/F100-1,"")</f>
        <v>-0.10107159005325805</v>
      </c>
      <c r="I131" s="30">
        <f t="shared" si="46"/>
        <v>-0.11948581324127117</v>
      </c>
      <c r="J131" s="18">
        <f t="shared" si="46"/>
        <v>6.8187667858330414E-3</v>
      </c>
      <c r="K131" s="30">
        <f t="shared" si="46"/>
        <v>3.7931385198132217E-2</v>
      </c>
      <c r="L131" s="18">
        <f t="shared" si="46"/>
        <v>-7.0439644887727026E-2</v>
      </c>
      <c r="M131" s="30">
        <f t="shared" si="46"/>
        <v>-0.1659825385599103</v>
      </c>
      <c r="N131" s="18">
        <f t="shared" si="46"/>
        <v>-6.4384940778790201E-2</v>
      </c>
      <c r="O131" s="30">
        <f t="shared" si="46"/>
        <v>-1.0018936068945994E-2</v>
      </c>
      <c r="P131" s="18">
        <f t="shared" si="46"/>
        <v>3.3257228364980573E-2</v>
      </c>
      <c r="Q131" s="30">
        <f t="shared" si="46"/>
        <v>1.2294580820324752E-2</v>
      </c>
      <c r="R131" s="18">
        <f t="shared" si="46"/>
        <v>-0.146697420891164</v>
      </c>
      <c r="S131" s="30">
        <f t="shared" si="46"/>
        <v>2.7071108496696583E-2</v>
      </c>
      <c r="T131" s="18">
        <f t="shared" si="46"/>
        <v>3.3218225921797684E-2</v>
      </c>
      <c r="U131" s="30">
        <f t="shared" si="46"/>
        <v>-1.5224650193930045E-2</v>
      </c>
      <c r="V131" s="18">
        <f t="shared" si="46"/>
        <v>6.3042588317504311E-2</v>
      </c>
      <c r="W131" s="30">
        <f t="shared" si="46"/>
        <v>8.9846800258164494E-2</v>
      </c>
      <c r="X131" s="18">
        <v>5.7075226111392485E-2</v>
      </c>
      <c r="Y131" s="30">
        <v>4.6850263072783394E-2</v>
      </c>
      <c r="Z131" s="18">
        <v>0.13647538502570744</v>
      </c>
      <c r="AA131" s="30">
        <v>3.7376116384898905E-2</v>
      </c>
      <c r="AB131" s="55">
        <v>-3.3635900083881398E-2</v>
      </c>
      <c r="AC131" s="53">
        <v>0.10916544952112073</v>
      </c>
      <c r="AD131" s="55">
        <v>2.3989098661787445E-2</v>
      </c>
      <c r="AE131" s="30">
        <v>2.6392588227754921E-2</v>
      </c>
      <c r="AF131" s="55">
        <v>0.18447260008300459</v>
      </c>
      <c r="AG131" s="30">
        <v>-4.4975268483754771E-2</v>
      </c>
      <c r="AH131" s="55">
        <v>4.554269627481955E-2</v>
      </c>
      <c r="AI131" s="53">
        <v>0.1536086868230373</v>
      </c>
      <c r="AJ131" s="55">
        <v>-2.704749881444235E-2</v>
      </c>
      <c r="AK131" s="53">
        <v>5.2713702100543491E-2</v>
      </c>
      <c r="AL131" s="55">
        <v>0.12124912906760388</v>
      </c>
      <c r="AM131" s="53">
        <v>6.0633163184717231E-2</v>
      </c>
      <c r="AN131" s="55">
        <v>9.6564447624396976E-2</v>
      </c>
      <c r="AO131" s="53">
        <v>6.9962047525349957E-2</v>
      </c>
      <c r="AP131" s="55">
        <v>2.7262184936907907E-2</v>
      </c>
      <c r="AQ131" s="53"/>
      <c r="AR131" s="58"/>
      <c r="AS131" s="1"/>
      <c r="AT131" s="14"/>
    </row>
    <row r="132" spans="3:48" s="7" customFormat="1" ht="16" customHeight="1" x14ac:dyDescent="0.35">
      <c r="C132" s="127"/>
      <c r="E132" s="9" t="s">
        <v>37</v>
      </c>
      <c r="F132" s="10"/>
      <c r="G132" s="32"/>
      <c r="H132" s="16">
        <f t="shared" ref="H132:AP132" si="47">+IF(ISNUMBER(H101)*ISNUMBER(F101),H101/F101-1,"")</f>
        <v>0.14328644011078717</v>
      </c>
      <c r="I132" s="34">
        <f t="shared" si="47"/>
        <v>0.27931887744946171</v>
      </c>
      <c r="J132" s="16">
        <f t="shared" si="47"/>
        <v>-0.11894554355280373</v>
      </c>
      <c r="K132" s="34">
        <f t="shared" si="47"/>
        <v>-4.9451020994466077E-2</v>
      </c>
      <c r="L132" s="16">
        <f t="shared" si="47"/>
        <v>0.38079340581814702</v>
      </c>
      <c r="M132" s="34">
        <f t="shared" si="47"/>
        <v>-0.1676788393176345</v>
      </c>
      <c r="N132" s="16">
        <f t="shared" si="47"/>
        <v>-0.25314623996270358</v>
      </c>
      <c r="O132" s="34">
        <f t="shared" si="47"/>
        <v>4.2617555131799545E-2</v>
      </c>
      <c r="P132" s="16">
        <f t="shared" si="47"/>
        <v>9.9198641539550492E-2</v>
      </c>
      <c r="Q132" s="34">
        <f t="shared" si="47"/>
        <v>-4.8303939395650142E-2</v>
      </c>
      <c r="R132" s="16">
        <f t="shared" si="47"/>
        <v>3.5479934481660313E-2</v>
      </c>
      <c r="S132" s="34">
        <f t="shared" si="47"/>
        <v>-7.5122548311640225E-3</v>
      </c>
      <c r="T132" s="16">
        <f t="shared" si="47"/>
        <v>-0.17091739272216744</v>
      </c>
      <c r="U132" s="34">
        <f t="shared" si="47"/>
        <v>-1.4175051077583323E-2</v>
      </c>
      <c r="V132" s="16">
        <f t="shared" si="47"/>
        <v>0.23279922755707427</v>
      </c>
      <c r="W132" s="34">
        <f t="shared" si="47"/>
        <v>0.14888913826022554</v>
      </c>
      <c r="X132" s="16">
        <v>0.2361331237679023</v>
      </c>
      <c r="Y132" s="34">
        <v>0.11980985023051782</v>
      </c>
      <c r="Z132" s="16">
        <v>-0.25151562370593583</v>
      </c>
      <c r="AA132" s="34">
        <v>2.4998894635956281E-2</v>
      </c>
      <c r="AB132" s="54">
        <v>5.0974157251203245E-2</v>
      </c>
      <c r="AC132" s="56">
        <v>2.3325941769208436E-2</v>
      </c>
      <c r="AD132" s="54">
        <v>6.9581078457944256E-2</v>
      </c>
      <c r="AE132" s="34">
        <v>7.1477445151665764E-2</v>
      </c>
      <c r="AF132" s="54">
        <v>-9.1175525658142131E-2</v>
      </c>
      <c r="AG132" s="34">
        <v>-1.9043775459058998E-2</v>
      </c>
      <c r="AH132" s="54">
        <v>0.20617879977570897</v>
      </c>
      <c r="AI132" s="56">
        <v>1.7570998122505177E-2</v>
      </c>
      <c r="AJ132" s="54">
        <v>4.1656284652592079E-2</v>
      </c>
      <c r="AK132" s="56">
        <v>0.17771430582266912</v>
      </c>
      <c r="AL132" s="54">
        <v>9.9580375175295277E-2</v>
      </c>
      <c r="AM132" s="56">
        <v>-3.090312094991543E-2</v>
      </c>
      <c r="AN132" s="54">
        <v>5.0612565641218632E-2</v>
      </c>
      <c r="AO132" s="56">
        <v>7.9439087841493006E-3</v>
      </c>
      <c r="AP132" s="54">
        <v>0.16720652740973674</v>
      </c>
      <c r="AQ132" s="53"/>
      <c r="AR132" s="58"/>
      <c r="AS132" s="58"/>
      <c r="AT132" s="14"/>
    </row>
    <row r="133" spans="3:48" s="7" customFormat="1" ht="16" customHeight="1" x14ac:dyDescent="0.3">
      <c r="C133" s="127"/>
      <c r="E133" s="7" t="s">
        <v>32</v>
      </c>
      <c r="F133" s="11"/>
      <c r="G133" s="29"/>
      <c r="H133" s="18">
        <f t="shared" ref="H133:AP133" si="48">+IF(ISNUMBER(H102)*ISNUMBER(F102),H102/F102-1,"")</f>
        <v>0.15810175897002843</v>
      </c>
      <c r="I133" s="30">
        <f t="shared" si="48"/>
        <v>0.20582961515539311</v>
      </c>
      <c r="J133" s="18">
        <f t="shared" si="48"/>
        <v>-0.14375527470133798</v>
      </c>
      <c r="K133" s="30">
        <f t="shared" si="48"/>
        <v>-0.33484976257420551</v>
      </c>
      <c r="L133" s="18">
        <f t="shared" si="48"/>
        <v>1.4203324817496199E-2</v>
      </c>
      <c r="M133" s="30">
        <f t="shared" si="48"/>
        <v>8.4389262647652119E-2</v>
      </c>
      <c r="N133" s="18">
        <f t="shared" si="48"/>
        <v>-0.19583800065959944</v>
      </c>
      <c r="O133" s="30">
        <f t="shared" si="48"/>
        <v>-0.10358419485948922</v>
      </c>
      <c r="P133" s="18">
        <f t="shared" si="48"/>
        <v>-8.9826561326169063E-2</v>
      </c>
      <c r="Q133" s="30">
        <f t="shared" si="48"/>
        <v>9.6542412593370042E-3</v>
      </c>
      <c r="R133" s="18">
        <f t="shared" si="48"/>
        <v>-0.1504302735600358</v>
      </c>
      <c r="S133" s="30">
        <f t="shared" si="48"/>
        <v>2.2412030305481778E-2</v>
      </c>
      <c r="T133" s="18">
        <f t="shared" si="48"/>
        <v>0.16886305275688462</v>
      </c>
      <c r="U133" s="30">
        <f t="shared" si="48"/>
        <v>-0.14456383222974523</v>
      </c>
      <c r="V133" s="18">
        <f t="shared" si="48"/>
        <v>-3.661810848467506E-2</v>
      </c>
      <c r="W133" s="30">
        <f t="shared" si="48"/>
        <v>8.0998897856427998E-3</v>
      </c>
      <c r="X133" s="18">
        <v>-1.7589942001283054E-2</v>
      </c>
      <c r="Y133" s="30">
        <v>-4.0042459778452777E-2</v>
      </c>
      <c r="Z133" s="18">
        <v>9.6052841619090001E-2</v>
      </c>
      <c r="AA133" s="30">
        <v>8.0433266318213015E-2</v>
      </c>
      <c r="AB133" s="55">
        <v>-9.3965707003008103E-2</v>
      </c>
      <c r="AC133" s="53">
        <v>1.1497992810716173E-2</v>
      </c>
      <c r="AD133" s="55">
        <v>4.321614393425266E-3</v>
      </c>
      <c r="AE133" s="30">
        <v>7.9311436027795557E-2</v>
      </c>
      <c r="AF133" s="55">
        <v>0.1473283221248376</v>
      </c>
      <c r="AG133" s="30">
        <v>-9.7672313116916931E-2</v>
      </c>
      <c r="AH133" s="55">
        <v>-4.4740209602543324E-2</v>
      </c>
      <c r="AI133" s="53">
        <v>0.14112451779575608</v>
      </c>
      <c r="AJ133" s="55">
        <v>0.25469879165555742</v>
      </c>
      <c r="AK133" s="53">
        <v>0.14442658504468553</v>
      </c>
      <c r="AL133" s="55">
        <v>1.7818308446637454E-2</v>
      </c>
      <c r="AM133" s="53">
        <v>8.2695663161677979E-2</v>
      </c>
      <c r="AN133" s="55">
        <v>1.0059843767087795E-2</v>
      </c>
      <c r="AO133" s="53">
        <v>5.3928600912960034E-2</v>
      </c>
      <c r="AP133" s="55">
        <v>9.8751991768358582E-2</v>
      </c>
      <c r="AQ133" s="53"/>
      <c r="AR133" s="58"/>
      <c r="AS133" s="1"/>
      <c r="AT133" s="14"/>
    </row>
    <row r="134" spans="3:48" s="7" customFormat="1" ht="16" customHeight="1" x14ac:dyDescent="0.35">
      <c r="C134" s="127"/>
      <c r="E134" s="9" t="s">
        <v>33</v>
      </c>
      <c r="F134" s="10"/>
      <c r="G134" s="32"/>
      <c r="H134" s="16">
        <f t="shared" ref="H134:AP134" si="49">+IF(ISNUMBER(H103)*ISNUMBER(F103),H103/F103-1,"")</f>
        <v>0.19319290364024999</v>
      </c>
      <c r="I134" s="34">
        <f t="shared" si="49"/>
        <v>0.57036646449554129</v>
      </c>
      <c r="J134" s="16">
        <f t="shared" si="49"/>
        <v>-0.15756104718040675</v>
      </c>
      <c r="K134" s="34">
        <f t="shared" si="49"/>
        <v>-0.38552549636440314</v>
      </c>
      <c r="L134" s="16">
        <f t="shared" si="49"/>
        <v>3.2538234425148582E-2</v>
      </c>
      <c r="M134" s="34">
        <f t="shared" si="49"/>
        <v>-1.4495534135039234E-2</v>
      </c>
      <c r="N134" s="16">
        <f t="shared" si="49"/>
        <v>7.1359557377375538E-2</v>
      </c>
      <c r="O134" s="34">
        <f t="shared" si="49"/>
        <v>-0.12980117496137811</v>
      </c>
      <c r="P134" s="16">
        <f t="shared" si="49"/>
        <v>-0.23718597082700921</v>
      </c>
      <c r="Q134" s="34">
        <f t="shared" si="49"/>
        <v>-3.2276722671960356E-2</v>
      </c>
      <c r="R134" s="16">
        <f t="shared" si="49"/>
        <v>0.17683603024387962</v>
      </c>
      <c r="S134" s="34">
        <f t="shared" si="49"/>
        <v>0.23582325974610518</v>
      </c>
      <c r="T134" s="16">
        <f t="shared" si="49"/>
        <v>7.3352443266192946E-2</v>
      </c>
      <c r="U134" s="34">
        <f t="shared" si="49"/>
        <v>-4.0265363230924112E-2</v>
      </c>
      <c r="V134" s="16">
        <f t="shared" si="49"/>
        <v>-1.1872411763799162E-3</v>
      </c>
      <c r="W134" s="34">
        <f t="shared" si="49"/>
        <v>3.2839927732546403E-2</v>
      </c>
      <c r="X134" s="16">
        <v>-0.13117315176719635</v>
      </c>
      <c r="Y134" s="34">
        <v>8.2651111463251103E-2</v>
      </c>
      <c r="Z134" s="16">
        <v>0.11574575185385116</v>
      </c>
      <c r="AA134" s="34">
        <v>-7.9662948275800782E-2</v>
      </c>
      <c r="AB134" s="54">
        <v>6.0453956021542687E-2</v>
      </c>
      <c r="AC134" s="56">
        <v>8.4655243068430197E-2</v>
      </c>
      <c r="AD134" s="54">
        <v>-0.20329196930186622</v>
      </c>
      <c r="AE134" s="34">
        <v>1.2267080878908265E-2</v>
      </c>
      <c r="AF134" s="54">
        <v>-8.0914161144274299E-2</v>
      </c>
      <c r="AG134" s="34">
        <v>-0.28053756194156676</v>
      </c>
      <c r="AH134" s="54">
        <v>3.2845735058562697E-2</v>
      </c>
      <c r="AI134" s="56">
        <v>0.22372743658703698</v>
      </c>
      <c r="AJ134" s="54">
        <v>5.8768669617889513E-2</v>
      </c>
      <c r="AK134" s="56">
        <v>-0.20484980036648881</v>
      </c>
      <c r="AL134" s="54">
        <v>-0.11173537149613189</v>
      </c>
      <c r="AM134" s="56">
        <v>7.7824769862022691E-2</v>
      </c>
      <c r="AN134" s="54">
        <v>-1.4745068977030429E-2</v>
      </c>
      <c r="AO134" s="56">
        <v>5.1708285052565195E-4</v>
      </c>
      <c r="AP134" s="54">
        <v>-1.1076968913821594E-2</v>
      </c>
      <c r="AQ134" s="53"/>
      <c r="AR134" s="58"/>
      <c r="AS134" s="58"/>
      <c r="AT134" s="14"/>
    </row>
    <row r="135" spans="3:48" s="7" customFormat="1" ht="16" customHeight="1" x14ac:dyDescent="0.3">
      <c r="C135" s="127"/>
      <c r="E135" s="7" t="s">
        <v>31</v>
      </c>
      <c r="F135" s="11"/>
      <c r="G135" s="29"/>
      <c r="H135" s="18">
        <f t="shared" ref="H135:AP135" si="50">+IF(ISNUMBER(H104)*ISNUMBER(F104),H104/F104-1,"")</f>
        <v>0.10506803997489755</v>
      </c>
      <c r="I135" s="30">
        <f t="shared" si="50"/>
        <v>-1.9674160873107249E-2</v>
      </c>
      <c r="J135" s="18">
        <f t="shared" si="50"/>
        <v>-8.0243395237925341E-2</v>
      </c>
      <c r="K135" s="30">
        <f t="shared" si="50"/>
        <v>-0.1300592208505279</v>
      </c>
      <c r="L135" s="18">
        <f t="shared" si="50"/>
        <v>-9.1613351442469737E-2</v>
      </c>
      <c r="M135" s="30">
        <f t="shared" si="50"/>
        <v>8.5127058077891782E-3</v>
      </c>
      <c r="N135" s="18">
        <f t="shared" si="50"/>
        <v>-5.60528970252272E-4</v>
      </c>
      <c r="O135" s="30">
        <f t="shared" si="50"/>
        <v>-9.6234412517134271E-2</v>
      </c>
      <c r="P135" s="18">
        <f t="shared" si="50"/>
        <v>-0.15796376571059922</v>
      </c>
      <c r="Q135" s="30">
        <f t="shared" si="50"/>
        <v>-6.5681077801295285E-2</v>
      </c>
      <c r="R135" s="18">
        <f t="shared" si="50"/>
        <v>-4.4896811390481184E-2</v>
      </c>
      <c r="S135" s="30">
        <f t="shared" si="50"/>
        <v>-1.064299273302205E-3</v>
      </c>
      <c r="T135" s="18">
        <f t="shared" si="50"/>
        <v>0.10751737315106902</v>
      </c>
      <c r="U135" s="30">
        <f t="shared" si="50"/>
        <v>4.3634499762091439E-2</v>
      </c>
      <c r="V135" s="18">
        <f t="shared" si="50"/>
        <v>-2.0538456510954539E-2</v>
      </c>
      <c r="W135" s="30">
        <f t="shared" si="50"/>
        <v>0.12404212938272208</v>
      </c>
      <c r="X135" s="18">
        <v>8.5683039314256026E-2</v>
      </c>
      <c r="Y135" s="30">
        <v>-8.5507476125218695E-2</v>
      </c>
      <c r="Z135" s="18">
        <v>-2.8962782663515929E-2</v>
      </c>
      <c r="AA135" s="30">
        <v>0.11475540034436471</v>
      </c>
      <c r="AB135" s="55">
        <v>6.3502224819102837E-2</v>
      </c>
      <c r="AC135" s="53">
        <v>-2.1606982566085176E-2</v>
      </c>
      <c r="AD135" s="55">
        <v>2.3950030781603182E-2</v>
      </c>
      <c r="AE135" s="30">
        <v>-1.6903810800938612E-2</v>
      </c>
      <c r="AF135" s="55">
        <v>7.9779693086551307E-2</v>
      </c>
      <c r="AG135" s="30">
        <v>7.7679615351224474E-2</v>
      </c>
      <c r="AH135" s="55">
        <v>6.9981687823635896E-2</v>
      </c>
      <c r="AI135" s="53">
        <v>0.10700118618673349</v>
      </c>
      <c r="AJ135" s="55">
        <v>0.12330907998632656</v>
      </c>
      <c r="AK135" s="53">
        <v>3.8538804125046511E-2</v>
      </c>
      <c r="AL135" s="55">
        <v>-1.7030439983416801E-2</v>
      </c>
      <c r="AM135" s="53">
        <v>9.2580893333333414E-2</v>
      </c>
      <c r="AN135" s="55">
        <v>8.1398951661174168E-2</v>
      </c>
      <c r="AO135" s="53">
        <v>8.9812440144239059E-2</v>
      </c>
      <c r="AP135" s="55">
        <v>5.1528253365135113E-2</v>
      </c>
      <c r="AQ135" s="53"/>
      <c r="AR135" s="58"/>
      <c r="AS135" s="1"/>
      <c r="AT135" s="14"/>
    </row>
    <row r="136" spans="3:48" s="7" customFormat="1" ht="16" customHeight="1" x14ac:dyDescent="0.35">
      <c r="C136" s="127"/>
      <c r="E136" s="9" t="s">
        <v>29</v>
      </c>
      <c r="F136" s="10"/>
      <c r="G136" s="32"/>
      <c r="H136" s="16">
        <f t="shared" ref="H136:AP136" si="51">+IF(ISNUMBER(H105)*ISNUMBER(F105),H105/F105-1,"")</f>
        <v>7.5140557029258481E-2</v>
      </c>
      <c r="I136" s="34">
        <f t="shared" si="51"/>
        <v>-2.6793688121738546E-2</v>
      </c>
      <c r="J136" s="16">
        <f t="shared" si="51"/>
        <v>-0.1576052152980606</v>
      </c>
      <c r="K136" s="34">
        <f t="shared" si="51"/>
        <v>-0.12943478260848307</v>
      </c>
      <c r="L136" s="16">
        <f t="shared" si="51"/>
        <v>-9.8828873610669055E-3</v>
      </c>
      <c r="M136" s="34">
        <f t="shared" si="51"/>
        <v>-1.2956612587474048E-2</v>
      </c>
      <c r="N136" s="16">
        <f t="shared" si="51"/>
        <v>3.6933524325942768E-2</v>
      </c>
      <c r="O136" s="34">
        <f t="shared" si="51"/>
        <v>-0.12185683782588519</v>
      </c>
      <c r="P136" s="16">
        <f t="shared" si="51"/>
        <v>-0.26630948240685048</v>
      </c>
      <c r="Q136" s="34">
        <f t="shared" si="51"/>
        <v>-0.1755454202535407</v>
      </c>
      <c r="R136" s="16">
        <f t="shared" si="51"/>
        <v>-7.1527022256930639E-2</v>
      </c>
      <c r="S136" s="34">
        <f t="shared" si="51"/>
        <v>8.7263253992537537E-2</v>
      </c>
      <c r="T136" s="16">
        <f t="shared" si="51"/>
        <v>0.25436266494350579</v>
      </c>
      <c r="U136" s="34">
        <f t="shared" si="51"/>
        <v>0.11046952648249841</v>
      </c>
      <c r="V136" s="16">
        <f t="shared" si="51"/>
        <v>-2.2660414980460453E-2</v>
      </c>
      <c r="W136" s="34">
        <f t="shared" si="51"/>
        <v>4.4100403233986007E-2</v>
      </c>
      <c r="X136" s="16">
        <v>-2.0816917231600618E-2</v>
      </c>
      <c r="Y136" s="34">
        <v>-8.2920983816193172E-2</v>
      </c>
      <c r="Z136" s="16">
        <v>0.1078113267975318</v>
      </c>
      <c r="AA136" s="34">
        <v>4.70827408649237E-2</v>
      </c>
      <c r="AB136" s="54">
        <v>-1.61833028607834E-2</v>
      </c>
      <c r="AC136" s="56">
        <v>3.8841018155379992E-2</v>
      </c>
      <c r="AD136" s="54">
        <v>5.1465154892862852E-2</v>
      </c>
      <c r="AE136" s="34">
        <v>6.1677881938156043E-2</v>
      </c>
      <c r="AF136" s="54">
        <v>-3.0048182340701945E-2</v>
      </c>
      <c r="AG136" s="34">
        <v>-9.4592191047846885E-2</v>
      </c>
      <c r="AH136" s="54">
        <v>6.1411269267397373E-4</v>
      </c>
      <c r="AI136" s="56">
        <v>0.14523525610953358</v>
      </c>
      <c r="AJ136" s="54">
        <v>0.20006022342529328</v>
      </c>
      <c r="AK136" s="56">
        <v>0.13243097911193513</v>
      </c>
      <c r="AL136" s="54">
        <v>2.5574041666282632E-2</v>
      </c>
      <c r="AM136" s="56">
        <v>4.1386080565360972E-2</v>
      </c>
      <c r="AN136" s="54">
        <v>7.0222811454061951E-2</v>
      </c>
      <c r="AO136" s="56">
        <v>9.0419811696757391E-2</v>
      </c>
      <c r="AP136" s="54">
        <v>7.5787300195693685E-2</v>
      </c>
      <c r="AQ136" s="53"/>
      <c r="AR136" s="58"/>
      <c r="AS136" s="58"/>
      <c r="AT136" s="14"/>
    </row>
    <row r="137" spans="3:48" s="7" customFormat="1" ht="16" customHeight="1" x14ac:dyDescent="0.3">
      <c r="C137" s="127"/>
      <c r="E137" s="7" t="s">
        <v>89</v>
      </c>
      <c r="F137" s="11"/>
      <c r="G137" s="29"/>
      <c r="H137" s="18">
        <f t="shared" ref="H137:AP137" si="52">+IF(ISNUMBER(H106)*ISNUMBER(F106),H106/F106-1,"")</f>
        <v>0.14872268866465554</v>
      </c>
      <c r="I137" s="30">
        <f t="shared" si="52"/>
        <v>8.0945382718452086E-2</v>
      </c>
      <c r="J137" s="18">
        <f t="shared" si="52"/>
        <v>-0.12020456001854507</v>
      </c>
      <c r="K137" s="30">
        <f t="shared" si="52"/>
        <v>-9.3189465427846008E-2</v>
      </c>
      <c r="L137" s="18">
        <f t="shared" si="52"/>
        <v>-4.6641695420439833E-2</v>
      </c>
      <c r="M137" s="30">
        <f t="shared" si="52"/>
        <v>-0.17304648628824715</v>
      </c>
      <c r="N137" s="18">
        <f t="shared" si="52"/>
        <v>-4.3111251385458238E-2</v>
      </c>
      <c r="O137" s="30">
        <f t="shared" si="52"/>
        <v>0.14619445635645589</v>
      </c>
      <c r="P137" s="18">
        <f t="shared" si="52"/>
        <v>-7.1680925317028632E-2</v>
      </c>
      <c r="Q137" s="30">
        <f t="shared" si="52"/>
        <v>-0.13374638679578432</v>
      </c>
      <c r="R137" s="18">
        <f t="shared" si="52"/>
        <v>9.2459952680212787E-3</v>
      </c>
      <c r="S137" s="30">
        <f t="shared" si="52"/>
        <v>-1.9269454512658934E-2</v>
      </c>
      <c r="T137" s="18">
        <f t="shared" si="52"/>
        <v>2.7357525545458561E-2</v>
      </c>
      <c r="U137" s="30">
        <f t="shared" si="52"/>
        <v>4.0493175554201732E-2</v>
      </c>
      <c r="V137" s="18">
        <f t="shared" si="52"/>
        <v>-4.361399547471978E-2</v>
      </c>
      <c r="W137" s="30">
        <f t="shared" si="52"/>
        <v>2.6762363408269207E-2</v>
      </c>
      <c r="X137" s="18">
        <v>8.8246358124729252E-2</v>
      </c>
      <c r="Y137" s="30">
        <v>4.4337892777541299E-2</v>
      </c>
      <c r="Z137" s="18">
        <v>2.6784917757262106E-2</v>
      </c>
      <c r="AA137" s="30">
        <v>2.4603569043980533E-2</v>
      </c>
      <c r="AB137" s="55">
        <v>6.7237528954875669E-2</v>
      </c>
      <c r="AC137" s="53">
        <v>7.4847474934411018E-2</v>
      </c>
      <c r="AD137" s="55">
        <v>-5.4982863805013715E-2</v>
      </c>
      <c r="AE137" s="30">
        <v>-1.7152528497069941E-2</v>
      </c>
      <c r="AF137" s="55">
        <v>0.11410405304746862</v>
      </c>
      <c r="AG137" s="30">
        <v>-8.7374699434830227E-2</v>
      </c>
      <c r="AH137" s="55">
        <v>2.8002969955303048E-2</v>
      </c>
      <c r="AI137" s="53">
        <v>0.31675652840974888</v>
      </c>
      <c r="AJ137" s="55">
        <v>5.3779880647690348E-2</v>
      </c>
      <c r="AK137" s="53">
        <v>-1.4226775278630144E-2</v>
      </c>
      <c r="AL137" s="55">
        <v>1.6811544975305015E-2</v>
      </c>
      <c r="AM137" s="53">
        <v>5.4852338965953429E-2</v>
      </c>
      <c r="AN137" s="55">
        <v>0.1334214029436851</v>
      </c>
      <c r="AO137" s="53">
        <v>7.348085416654615E-2</v>
      </c>
      <c r="AP137" s="55">
        <v>4.327988066128996E-2</v>
      </c>
      <c r="AQ137" s="53"/>
      <c r="AR137" s="58"/>
      <c r="AS137" s="1"/>
      <c r="AT137" s="14"/>
    </row>
    <row r="138" spans="3:48" s="7" customFormat="1" ht="5.25" customHeight="1" thickBot="1" x14ac:dyDescent="0.4">
      <c r="C138" s="127"/>
      <c r="F138" s="11"/>
      <c r="G138" s="29"/>
      <c r="H138" s="18" t="str">
        <f t="shared" ref="H138:AP138" si="53">+IF(ISNUMBER(H107)*ISNUMBER(F107),H107/F107-1,"")</f>
        <v/>
      </c>
      <c r="I138" s="30" t="str">
        <f t="shared" si="53"/>
        <v/>
      </c>
      <c r="J138" s="18" t="str">
        <f t="shared" si="53"/>
        <v/>
      </c>
      <c r="K138" s="30" t="str">
        <f t="shared" si="53"/>
        <v/>
      </c>
      <c r="L138" s="18" t="str">
        <f t="shared" si="53"/>
        <v/>
      </c>
      <c r="M138" s="30" t="str">
        <f t="shared" si="53"/>
        <v/>
      </c>
      <c r="N138" s="18" t="str">
        <f t="shared" si="53"/>
        <v/>
      </c>
      <c r="O138" s="30" t="str">
        <f t="shared" si="53"/>
        <v/>
      </c>
      <c r="P138" s="18" t="str">
        <f t="shared" si="53"/>
        <v/>
      </c>
      <c r="Q138" s="30" t="str">
        <f t="shared" si="53"/>
        <v/>
      </c>
      <c r="R138" s="18" t="str">
        <f t="shared" si="53"/>
        <v/>
      </c>
      <c r="S138" s="30" t="str">
        <f t="shared" si="53"/>
        <v/>
      </c>
      <c r="T138" s="18" t="str">
        <f t="shared" si="53"/>
        <v/>
      </c>
      <c r="U138" s="30" t="str">
        <f t="shared" si="53"/>
        <v/>
      </c>
      <c r="V138" s="18" t="str">
        <f t="shared" si="53"/>
        <v/>
      </c>
      <c r="W138" s="30" t="str">
        <f t="shared" si="53"/>
        <v/>
      </c>
      <c r="X138" s="18" t="s">
        <v>158</v>
      </c>
      <c r="Y138" s="30" t="s">
        <v>158</v>
      </c>
      <c r="Z138" s="18" t="s">
        <v>158</v>
      </c>
      <c r="AA138" s="30" t="s">
        <v>158</v>
      </c>
      <c r="AB138" s="55" t="s">
        <v>158</v>
      </c>
      <c r="AC138" s="53" t="s">
        <v>158</v>
      </c>
      <c r="AD138" s="55" t="s">
        <v>158</v>
      </c>
      <c r="AE138" s="30" t="s">
        <v>158</v>
      </c>
      <c r="AF138" s="55" t="s">
        <v>158</v>
      </c>
      <c r="AG138" s="30" t="s">
        <v>158</v>
      </c>
      <c r="AH138" s="55" t="s">
        <v>158</v>
      </c>
      <c r="AI138" s="53" t="s">
        <v>158</v>
      </c>
      <c r="AJ138" s="55" t="s">
        <v>158</v>
      </c>
      <c r="AK138" s="53" t="s">
        <v>158</v>
      </c>
      <c r="AL138" s="55" t="s">
        <v>158</v>
      </c>
      <c r="AM138" s="53" t="s">
        <v>158</v>
      </c>
      <c r="AN138" s="55" t="s">
        <v>158</v>
      </c>
      <c r="AO138" s="53"/>
      <c r="AP138" s="55" t="s">
        <v>158</v>
      </c>
      <c r="AQ138" s="18"/>
      <c r="AR138" s="58"/>
      <c r="AS138" s="58"/>
      <c r="AT138" s="18"/>
      <c r="AU138" s="14"/>
      <c r="AV138" s="14"/>
    </row>
    <row r="139" spans="3:48" s="7" customFormat="1" ht="20.25" customHeight="1" thickBot="1" x14ac:dyDescent="0.35">
      <c r="C139" s="128"/>
      <c r="E139" s="24" t="s">
        <v>79</v>
      </c>
      <c r="F139" s="13"/>
      <c r="G139" s="33"/>
      <c r="H139" s="19">
        <f>+H108/F108-1</f>
        <v>0.14530283121524867</v>
      </c>
      <c r="I139" s="35">
        <f t="shared" ref="I139:AE139" si="54">+I108/G108-1</f>
        <v>3.5439889747514108E-2</v>
      </c>
      <c r="J139" s="19">
        <f t="shared" si="54"/>
        <v>-0.14552201092294448</v>
      </c>
      <c r="K139" s="35">
        <f t="shared" si="54"/>
        <v>-0.10626995387947202</v>
      </c>
      <c r="L139" s="19">
        <f t="shared" si="54"/>
        <v>-1.8618079460354098E-3</v>
      </c>
      <c r="M139" s="35">
        <f t="shared" si="54"/>
        <v>-5.0578550562465296E-2</v>
      </c>
      <c r="N139" s="19">
        <f t="shared" si="54"/>
        <v>-4.0197173828053989E-2</v>
      </c>
      <c r="O139" s="35">
        <f t="shared" si="54"/>
        <v>-6.4589704538638104E-2</v>
      </c>
      <c r="P139" s="19">
        <f t="shared" si="54"/>
        <v>-0.10543197111735247</v>
      </c>
      <c r="Q139" s="35">
        <f t="shared" si="54"/>
        <v>-6.903023609222747E-2</v>
      </c>
      <c r="R139" s="19">
        <f t="shared" si="54"/>
        <v>-3.192780536292561E-2</v>
      </c>
      <c r="S139" s="35">
        <f t="shared" si="54"/>
        <v>-1.933537510174288E-2</v>
      </c>
      <c r="T139" s="19">
        <f t="shared" si="54"/>
        <v>2.242525037847054E-3</v>
      </c>
      <c r="U139" s="35">
        <f t="shared" si="54"/>
        <v>1.0283528101892037E-2</v>
      </c>
      <c r="V139" s="19">
        <f t="shared" si="54"/>
        <v>1.885350052804502E-2</v>
      </c>
      <c r="W139" s="35">
        <f t="shared" si="54"/>
        <v>3.8492090007460344E-2</v>
      </c>
      <c r="X139" s="19">
        <v>2.4947049086071926E-2</v>
      </c>
      <c r="Y139" s="35">
        <v>5.4000222184380497E-3</v>
      </c>
      <c r="Z139" s="19">
        <v>3.1293319381898499E-2</v>
      </c>
      <c r="AA139" s="35">
        <v>5.6782135065609696E-2</v>
      </c>
      <c r="AB139" s="19">
        <v>9.0003649266237051E-3</v>
      </c>
      <c r="AC139" s="19">
        <v>1.8298678789977929E-2</v>
      </c>
      <c r="AD139" s="19">
        <v>2.5037393535594532E-2</v>
      </c>
      <c r="AE139" s="35">
        <v>3.0215310947068419E-2</v>
      </c>
      <c r="AF139" s="19">
        <v>3.6199033181844031E-2</v>
      </c>
      <c r="AG139" s="35">
        <v>-2.0664588098633918E-2</v>
      </c>
      <c r="AH139" s="19">
        <v>4.0397656643972102E-2</v>
      </c>
      <c r="AI139" s="71">
        <v>0.14302553194662959</v>
      </c>
      <c r="AJ139" s="19">
        <v>0.10935338195150113</v>
      </c>
      <c r="AK139" s="71">
        <v>3.632426429677249E-2</v>
      </c>
      <c r="AL139" s="19">
        <v>1.3600030066779567E-2</v>
      </c>
      <c r="AM139" s="71">
        <v>4.1287744925413872E-2</v>
      </c>
      <c r="AN139" s="19">
        <v>7.2498256705598063E-2</v>
      </c>
      <c r="AO139" s="35">
        <v>8.5811883915070331E-2</v>
      </c>
      <c r="AP139" s="121">
        <v>7.5518448964513984E-2</v>
      </c>
      <c r="AQ139" s="61"/>
      <c r="AR139" s="58"/>
      <c r="AS139" s="1"/>
      <c r="AT139" s="61"/>
      <c r="AU139" s="14"/>
      <c r="AV139" s="14"/>
    </row>
    <row r="140" spans="3:48" x14ac:dyDescent="0.3">
      <c r="AR140" s="58"/>
      <c r="AS140" s="58"/>
    </row>
    <row r="141" spans="3:48" x14ac:dyDescent="0.3">
      <c r="AR141" s="58"/>
      <c r="AS141" s="1"/>
    </row>
    <row r="142" spans="3:48" x14ac:dyDescent="0.3">
      <c r="AR142" s="58"/>
      <c r="AS142" s="58"/>
    </row>
    <row r="143" spans="3:48" x14ac:dyDescent="0.3">
      <c r="AR143" s="58"/>
      <c r="AS143" s="1"/>
    </row>
  </sheetData>
  <sortState xmlns:xlrd2="http://schemas.microsoft.com/office/spreadsheetml/2017/richdata2" ref="AS10:AS35">
    <sortCondition descending="1" ref="AS10:AS35"/>
  </sortState>
  <mergeCells count="8">
    <mergeCell ref="C8:C68"/>
    <mergeCell ref="C79:C139"/>
    <mergeCell ref="C4:AP4"/>
    <mergeCell ref="E8:AP8"/>
    <mergeCell ref="E39:AP39"/>
    <mergeCell ref="E79:AP79"/>
    <mergeCell ref="C75:AP75"/>
    <mergeCell ref="E110:AP110"/>
  </mergeCells>
  <phoneticPr fontId="8" type="noConversion"/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ABF0C-2BC5-48A2-931E-D00919B15ACC}">
  <sheetPr>
    <tabColor theme="9" tint="0.39997558519241921"/>
  </sheetPr>
  <dimension ref="A1:BX139"/>
  <sheetViews>
    <sheetView zoomScale="66" zoomScaleNormal="85" workbookViewId="0">
      <pane xSplit="23" ySplit="6" topLeftCell="X98" activePane="bottomRight" state="frozen"/>
      <selection activeCell="AD124" sqref="AD124"/>
      <selection pane="topRight" activeCell="AD124" sqref="AD124"/>
      <selection pane="bottomLeft" activeCell="AD124" sqref="AD124"/>
      <selection pane="bottomRight" activeCell="AR127" sqref="AR127"/>
    </sheetView>
  </sheetViews>
  <sheetFormatPr defaultColWidth="11.54296875" defaultRowHeight="14" x14ac:dyDescent="0.3"/>
  <cols>
    <col min="1" max="1" width="5.54296875" style="2" customWidth="1"/>
    <col min="2" max="2" width="1.453125" style="2" customWidth="1"/>
    <col min="3" max="3" width="3.81640625" style="2" customWidth="1"/>
    <col min="4" max="4" width="1.1796875" style="2" customWidth="1"/>
    <col min="5" max="5" width="16.1796875" style="2" customWidth="1"/>
    <col min="6" max="23" width="9.26953125" style="1" hidden="1" customWidth="1"/>
    <col min="24" max="28" width="9.26953125" style="1" customWidth="1"/>
    <col min="29" max="31" width="9.26953125" style="2" customWidth="1"/>
    <col min="32" max="32" width="10.1796875" style="2" bestFit="1" customWidth="1"/>
    <col min="33" max="37" width="9.26953125" style="2" customWidth="1"/>
    <col min="38" max="38" width="10.453125" style="2" customWidth="1"/>
    <col min="39" max="40" width="9.54296875" style="2" customWidth="1"/>
    <col min="41" max="42" width="11.7265625" style="2" customWidth="1"/>
    <col min="43" max="43" width="10.26953125" style="2" customWidth="1"/>
    <col min="44" max="44" width="15" style="2" bestFit="1" customWidth="1"/>
    <col min="45" max="45" width="22.81640625" style="2" customWidth="1"/>
    <col min="46" max="46" width="18.1796875" style="2" bestFit="1" customWidth="1"/>
    <col min="47" max="47" width="13.81640625" style="1" customWidth="1"/>
    <col min="48" max="48" width="11.54296875" style="1"/>
    <col min="49" max="49" width="11.54296875" style="2"/>
    <col min="50" max="50" width="19.81640625" style="2" customWidth="1"/>
    <col min="51" max="16384" width="11.54296875" style="2"/>
  </cols>
  <sheetData>
    <row r="1" spans="3:48" x14ac:dyDescent="0.3">
      <c r="AR1" s="58"/>
      <c r="AS1" s="58"/>
    </row>
    <row r="2" spans="3:48" x14ac:dyDescent="0.3">
      <c r="AR2" s="58"/>
      <c r="AS2" s="1"/>
    </row>
    <row r="3" spans="3:48" x14ac:dyDescent="0.3">
      <c r="AR3" s="58"/>
      <c r="AS3" s="58"/>
    </row>
    <row r="4" spans="3:48" s="7" customFormat="1" ht="25.5" customHeight="1" x14ac:dyDescent="0.35">
      <c r="C4" s="129" t="s">
        <v>92</v>
      </c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129"/>
      <c r="X4" s="129"/>
      <c r="Y4" s="129"/>
      <c r="Z4" s="129"/>
      <c r="AA4" s="129"/>
      <c r="AB4" s="129"/>
      <c r="AC4" s="129"/>
      <c r="AD4" s="129"/>
      <c r="AE4" s="129"/>
      <c r="AF4" s="129"/>
      <c r="AG4" s="129"/>
      <c r="AH4" s="129"/>
      <c r="AI4" s="129"/>
      <c r="AJ4" s="129"/>
      <c r="AK4" s="129"/>
      <c r="AL4" s="129"/>
      <c r="AM4" s="129"/>
      <c r="AN4" s="129"/>
      <c r="AO4" s="129"/>
      <c r="AP4" s="129"/>
      <c r="AQ4" s="65"/>
      <c r="AR4" s="65"/>
      <c r="AU4" s="14"/>
      <c r="AV4" s="14"/>
    </row>
    <row r="5" spans="3:48" ht="6" customHeight="1" thickBot="1" x14ac:dyDescent="0.35"/>
    <row r="6" spans="3:48" s="7" customFormat="1" ht="20.25" customHeight="1" thickBot="1" x14ac:dyDescent="0.4">
      <c r="E6" s="20" t="s">
        <v>40</v>
      </c>
      <c r="F6" s="20" t="s">
        <v>41</v>
      </c>
      <c r="G6" s="27" t="s">
        <v>42</v>
      </c>
      <c r="H6" s="20" t="s">
        <v>43</v>
      </c>
      <c r="I6" s="27" t="s">
        <v>44</v>
      </c>
      <c r="J6" s="20" t="s">
        <v>45</v>
      </c>
      <c r="K6" s="27" t="s">
        <v>46</v>
      </c>
      <c r="L6" s="20" t="s">
        <v>47</v>
      </c>
      <c r="M6" s="27" t="s">
        <v>48</v>
      </c>
      <c r="N6" s="20" t="s">
        <v>49</v>
      </c>
      <c r="O6" s="27" t="s">
        <v>50</v>
      </c>
      <c r="P6" s="20" t="s">
        <v>51</v>
      </c>
      <c r="Q6" s="27" t="s">
        <v>52</v>
      </c>
      <c r="R6" s="20" t="s">
        <v>53</v>
      </c>
      <c r="S6" s="20" t="s">
        <v>54</v>
      </c>
      <c r="T6" s="28" t="s">
        <v>55</v>
      </c>
      <c r="U6" s="27" t="s">
        <v>56</v>
      </c>
      <c r="V6" s="20" t="s">
        <v>57</v>
      </c>
      <c r="W6" s="27" t="s">
        <v>58</v>
      </c>
      <c r="X6" s="20" t="s">
        <v>59</v>
      </c>
      <c r="Y6" s="20" t="s">
        <v>60</v>
      </c>
      <c r="Z6" s="28" t="s">
        <v>61</v>
      </c>
      <c r="AA6" s="20" t="s">
        <v>62</v>
      </c>
      <c r="AB6" s="28" t="s">
        <v>63</v>
      </c>
      <c r="AC6" s="20" t="s">
        <v>64</v>
      </c>
      <c r="AD6" s="28" t="s">
        <v>65</v>
      </c>
      <c r="AE6" s="20" t="s">
        <v>66</v>
      </c>
      <c r="AF6" s="28" t="s">
        <v>67</v>
      </c>
      <c r="AG6" s="20" t="s">
        <v>68</v>
      </c>
      <c r="AH6" s="28" t="s">
        <v>69</v>
      </c>
      <c r="AI6" s="78" t="s">
        <v>70</v>
      </c>
      <c r="AJ6" s="28" t="s">
        <v>71</v>
      </c>
      <c r="AK6" s="78" t="s">
        <v>72</v>
      </c>
      <c r="AL6" s="28" t="s">
        <v>73</v>
      </c>
      <c r="AM6" s="78" t="s">
        <v>74</v>
      </c>
      <c r="AN6" s="20" t="s">
        <v>96</v>
      </c>
      <c r="AO6" s="20" t="s">
        <v>119</v>
      </c>
      <c r="AP6" s="86" t="s">
        <v>120</v>
      </c>
      <c r="AQ6" s="59"/>
      <c r="AR6" s="59"/>
      <c r="AS6" s="59"/>
      <c r="AT6" s="59"/>
      <c r="AU6" s="14"/>
      <c r="AV6" s="14"/>
    </row>
    <row r="7" spans="3:48" ht="13.5" customHeight="1" thickBot="1" x14ac:dyDescent="0.35">
      <c r="E7" s="1"/>
    </row>
    <row r="8" spans="3:48" s="7" customFormat="1" ht="18.75" customHeight="1" x14ac:dyDescent="0.35">
      <c r="C8" s="126" t="s">
        <v>75</v>
      </c>
      <c r="E8" s="122" t="s">
        <v>111</v>
      </c>
      <c r="F8" s="123"/>
      <c r="G8" s="123"/>
      <c r="H8" s="123"/>
      <c r="I8" s="123"/>
      <c r="J8" s="123"/>
      <c r="K8" s="123"/>
      <c r="L8" s="123"/>
      <c r="M8" s="123"/>
      <c r="N8" s="123"/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23"/>
      <c r="AA8" s="123"/>
      <c r="AB8" s="123"/>
      <c r="AC8" s="123"/>
      <c r="AD8" s="123"/>
      <c r="AE8" s="123"/>
      <c r="AF8" s="123"/>
      <c r="AG8" s="123"/>
      <c r="AH8" s="123"/>
      <c r="AI8" s="123"/>
      <c r="AJ8" s="123"/>
      <c r="AK8" s="123"/>
      <c r="AL8" s="123"/>
      <c r="AM8" s="123"/>
      <c r="AN8" s="123"/>
      <c r="AO8" s="123"/>
      <c r="AP8" s="124"/>
      <c r="AQ8" s="58"/>
      <c r="AR8" s="58"/>
      <c r="AS8" s="58"/>
      <c r="AT8" s="58"/>
      <c r="AU8" s="14"/>
      <c r="AV8" s="14"/>
    </row>
    <row r="9" spans="3:48" ht="6" customHeight="1" x14ac:dyDescent="0.3">
      <c r="C9" s="127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3:48" ht="16" customHeight="1" x14ac:dyDescent="0.3">
      <c r="C10" s="127"/>
      <c r="E10" s="9" t="s">
        <v>16</v>
      </c>
      <c r="F10" s="10">
        <v>439</v>
      </c>
      <c r="G10" s="32">
        <v>360</v>
      </c>
      <c r="H10" s="10">
        <v>334</v>
      </c>
      <c r="I10" s="32">
        <v>587</v>
      </c>
      <c r="J10" s="10">
        <v>650</v>
      </c>
      <c r="K10" s="32">
        <v>719</v>
      </c>
      <c r="L10" s="10">
        <v>700</v>
      </c>
      <c r="M10" s="32">
        <v>671</v>
      </c>
      <c r="N10" s="10">
        <v>624</v>
      </c>
      <c r="O10" s="32">
        <v>629</v>
      </c>
      <c r="P10" s="10">
        <v>630</v>
      </c>
      <c r="Q10" s="32">
        <v>713</v>
      </c>
      <c r="R10" s="10">
        <v>613</v>
      </c>
      <c r="S10" s="32">
        <v>785</v>
      </c>
      <c r="T10" s="10">
        <v>824</v>
      </c>
      <c r="U10" s="32">
        <v>898</v>
      </c>
      <c r="V10" s="10">
        <v>923</v>
      </c>
      <c r="W10" s="32">
        <v>975</v>
      </c>
      <c r="X10" s="10">
        <v>1127</v>
      </c>
      <c r="Y10" s="32">
        <v>1089</v>
      </c>
      <c r="Z10" s="10">
        <v>1367</v>
      </c>
      <c r="AA10" s="32">
        <v>1275</v>
      </c>
      <c r="AB10" s="10">
        <v>1386</v>
      </c>
      <c r="AC10" s="32">
        <v>1234</v>
      </c>
      <c r="AD10" s="10">
        <v>1266</v>
      </c>
      <c r="AE10" s="32">
        <v>1235</v>
      </c>
      <c r="AF10" s="10">
        <v>844</v>
      </c>
      <c r="AG10" s="32">
        <v>1141</v>
      </c>
      <c r="AH10" s="10">
        <v>1341</v>
      </c>
      <c r="AI10" s="85">
        <v>1670</v>
      </c>
      <c r="AJ10" s="10">
        <v>1838</v>
      </c>
      <c r="AK10" s="10">
        <v>1636</v>
      </c>
      <c r="AL10" s="103">
        <v>1452</v>
      </c>
      <c r="AM10" s="10">
        <v>1276</v>
      </c>
      <c r="AN10" s="103">
        <v>1350</v>
      </c>
      <c r="AO10" s="10">
        <v>1268</v>
      </c>
      <c r="AP10" s="103">
        <v>1488</v>
      </c>
      <c r="AQ10" s="58"/>
      <c r="AR10" s="58"/>
      <c r="AT10" s="11"/>
    </row>
    <row r="11" spans="3:48" ht="16" customHeight="1" x14ac:dyDescent="0.3">
      <c r="C11" s="127"/>
      <c r="E11" s="7" t="s">
        <v>34</v>
      </c>
      <c r="F11" s="11">
        <v>518</v>
      </c>
      <c r="G11" s="29">
        <v>327</v>
      </c>
      <c r="H11" s="11">
        <v>178</v>
      </c>
      <c r="I11" s="29">
        <v>392</v>
      </c>
      <c r="J11" s="11">
        <v>676</v>
      </c>
      <c r="K11" s="29">
        <v>551</v>
      </c>
      <c r="L11" s="11">
        <v>335</v>
      </c>
      <c r="M11" s="29">
        <v>333</v>
      </c>
      <c r="N11" s="11">
        <v>263</v>
      </c>
      <c r="O11" s="29">
        <v>272</v>
      </c>
      <c r="P11" s="11">
        <v>262</v>
      </c>
      <c r="Q11" s="29">
        <v>289</v>
      </c>
      <c r="R11" s="11">
        <v>179</v>
      </c>
      <c r="S11" s="29">
        <v>190</v>
      </c>
      <c r="T11" s="11">
        <v>222</v>
      </c>
      <c r="U11" s="29">
        <v>269</v>
      </c>
      <c r="V11" s="11">
        <v>243</v>
      </c>
      <c r="W11" s="29">
        <v>319</v>
      </c>
      <c r="X11" s="11">
        <v>334</v>
      </c>
      <c r="Y11" s="29">
        <v>342</v>
      </c>
      <c r="Z11" s="11">
        <v>413</v>
      </c>
      <c r="AA11" s="29">
        <v>376</v>
      </c>
      <c r="AB11" s="11">
        <v>470</v>
      </c>
      <c r="AC11" s="29">
        <v>507</v>
      </c>
      <c r="AD11" s="11">
        <v>481</v>
      </c>
      <c r="AE11" s="29">
        <v>503</v>
      </c>
      <c r="AF11" s="11">
        <v>327</v>
      </c>
      <c r="AG11" s="29">
        <v>425</v>
      </c>
      <c r="AH11" s="11">
        <v>506</v>
      </c>
      <c r="AI11" s="84">
        <v>596</v>
      </c>
      <c r="AJ11" s="11">
        <v>698</v>
      </c>
      <c r="AK11" s="11">
        <v>763</v>
      </c>
      <c r="AL11" s="104">
        <v>755</v>
      </c>
      <c r="AM11" s="11">
        <v>725</v>
      </c>
      <c r="AN11" s="104">
        <v>805</v>
      </c>
      <c r="AO11" s="11">
        <v>846</v>
      </c>
      <c r="AP11" s="104">
        <v>786</v>
      </c>
      <c r="AT11" s="11"/>
    </row>
    <row r="12" spans="3:48" ht="16" customHeight="1" x14ac:dyDescent="0.3">
      <c r="C12" s="127"/>
      <c r="E12" s="9" t="s">
        <v>17</v>
      </c>
      <c r="F12" s="10">
        <v>153</v>
      </c>
      <c r="G12" s="32">
        <v>113</v>
      </c>
      <c r="H12" s="10">
        <v>130</v>
      </c>
      <c r="I12" s="32">
        <v>196</v>
      </c>
      <c r="J12" s="10">
        <v>368</v>
      </c>
      <c r="K12" s="32">
        <v>206</v>
      </c>
      <c r="L12" s="10">
        <v>251</v>
      </c>
      <c r="M12" s="32">
        <v>228</v>
      </c>
      <c r="N12" s="10">
        <v>270</v>
      </c>
      <c r="O12" s="32">
        <v>283</v>
      </c>
      <c r="P12" s="10">
        <v>366</v>
      </c>
      <c r="Q12" s="32">
        <v>409</v>
      </c>
      <c r="R12" s="10">
        <v>448</v>
      </c>
      <c r="S12" s="32">
        <v>422</v>
      </c>
      <c r="T12" s="10">
        <v>434</v>
      </c>
      <c r="U12" s="32">
        <v>419</v>
      </c>
      <c r="V12" s="10">
        <v>451</v>
      </c>
      <c r="W12" s="32">
        <v>457</v>
      </c>
      <c r="X12" s="10">
        <v>499</v>
      </c>
      <c r="Y12" s="32">
        <v>444</v>
      </c>
      <c r="Z12" s="10">
        <v>552</v>
      </c>
      <c r="AA12" s="32">
        <v>529</v>
      </c>
      <c r="AB12" s="10">
        <v>594</v>
      </c>
      <c r="AC12" s="32">
        <v>480</v>
      </c>
      <c r="AD12" s="10">
        <v>568</v>
      </c>
      <c r="AE12" s="32">
        <v>459</v>
      </c>
      <c r="AF12" s="10">
        <v>334</v>
      </c>
      <c r="AG12" s="32">
        <v>500</v>
      </c>
      <c r="AH12" s="10">
        <v>501</v>
      </c>
      <c r="AI12" s="85">
        <v>549</v>
      </c>
      <c r="AJ12" s="10">
        <v>647</v>
      </c>
      <c r="AK12" s="10">
        <v>645</v>
      </c>
      <c r="AL12" s="103">
        <v>676</v>
      </c>
      <c r="AM12" s="10">
        <v>576</v>
      </c>
      <c r="AN12" s="103">
        <v>624</v>
      </c>
      <c r="AO12" s="10">
        <v>574</v>
      </c>
      <c r="AP12" s="103">
        <v>630</v>
      </c>
      <c r="AQ12" s="58"/>
      <c r="AR12" s="58"/>
      <c r="AT12" s="11"/>
    </row>
    <row r="13" spans="3:48" ht="16" customHeight="1" x14ac:dyDescent="0.3">
      <c r="C13" s="127"/>
      <c r="E13" s="7" t="s">
        <v>36</v>
      </c>
      <c r="F13" s="11">
        <v>361</v>
      </c>
      <c r="G13" s="29">
        <v>178</v>
      </c>
      <c r="H13" s="11">
        <v>96</v>
      </c>
      <c r="I13" s="29">
        <v>64</v>
      </c>
      <c r="J13" s="11">
        <v>61</v>
      </c>
      <c r="K13" s="29">
        <v>73</v>
      </c>
      <c r="L13" s="11">
        <v>134</v>
      </c>
      <c r="M13" s="29">
        <v>140</v>
      </c>
      <c r="N13" s="11">
        <v>144</v>
      </c>
      <c r="O13" s="29">
        <v>131</v>
      </c>
      <c r="P13" s="11">
        <v>194</v>
      </c>
      <c r="Q13" s="29">
        <v>215</v>
      </c>
      <c r="R13" s="11">
        <v>170</v>
      </c>
      <c r="S13" s="29">
        <v>186</v>
      </c>
      <c r="T13" s="11">
        <v>263</v>
      </c>
      <c r="U13" s="29">
        <v>273</v>
      </c>
      <c r="V13" s="11">
        <v>371</v>
      </c>
      <c r="W13" s="29">
        <v>404</v>
      </c>
      <c r="X13" s="11">
        <v>523</v>
      </c>
      <c r="Y13" s="29">
        <v>505</v>
      </c>
      <c r="Z13" s="11">
        <v>583</v>
      </c>
      <c r="AA13" s="29">
        <v>635</v>
      </c>
      <c r="AB13" s="11">
        <v>695</v>
      </c>
      <c r="AC13" s="29">
        <v>645</v>
      </c>
      <c r="AD13" s="11">
        <v>664</v>
      </c>
      <c r="AE13" s="29">
        <v>669</v>
      </c>
      <c r="AF13" s="11">
        <v>450</v>
      </c>
      <c r="AG13" s="29">
        <v>547</v>
      </c>
      <c r="AH13" s="11">
        <v>662</v>
      </c>
      <c r="AI13" s="84">
        <v>745</v>
      </c>
      <c r="AJ13" s="11">
        <v>870</v>
      </c>
      <c r="AK13" s="11">
        <v>830</v>
      </c>
      <c r="AL13" s="104">
        <v>868</v>
      </c>
      <c r="AM13" s="11">
        <v>687</v>
      </c>
      <c r="AN13" s="104">
        <v>744</v>
      </c>
      <c r="AO13" s="11">
        <v>726</v>
      </c>
      <c r="AP13" s="104">
        <v>840</v>
      </c>
      <c r="AT13" s="11"/>
    </row>
    <row r="14" spans="3:48" ht="16" customHeight="1" x14ac:dyDescent="0.3">
      <c r="C14" s="127"/>
      <c r="E14" s="9" t="s">
        <v>23</v>
      </c>
      <c r="F14" s="10">
        <v>594</v>
      </c>
      <c r="G14" s="32">
        <v>393</v>
      </c>
      <c r="H14" s="10">
        <v>358</v>
      </c>
      <c r="I14" s="32">
        <v>239</v>
      </c>
      <c r="J14" s="10">
        <v>249</v>
      </c>
      <c r="K14" s="32">
        <v>481</v>
      </c>
      <c r="L14" s="10">
        <v>853</v>
      </c>
      <c r="M14" s="32">
        <v>860</v>
      </c>
      <c r="N14" s="10">
        <v>759</v>
      </c>
      <c r="O14" s="32">
        <v>886</v>
      </c>
      <c r="P14" s="10">
        <v>935</v>
      </c>
      <c r="Q14" s="32">
        <v>1158</v>
      </c>
      <c r="R14" s="10">
        <v>779</v>
      </c>
      <c r="S14" s="32">
        <v>908</v>
      </c>
      <c r="T14" s="10">
        <v>1156</v>
      </c>
      <c r="U14" s="32">
        <v>1591</v>
      </c>
      <c r="V14" s="10">
        <v>1554</v>
      </c>
      <c r="W14" s="32">
        <v>1724</v>
      </c>
      <c r="X14" s="10">
        <v>1729</v>
      </c>
      <c r="Y14" s="32">
        <v>1855</v>
      </c>
      <c r="Z14" s="10">
        <v>2044</v>
      </c>
      <c r="AA14" s="32">
        <v>2164</v>
      </c>
      <c r="AB14" s="10">
        <v>1921</v>
      </c>
      <c r="AC14" s="32">
        <v>2039</v>
      </c>
      <c r="AD14" s="10">
        <v>1965</v>
      </c>
      <c r="AE14" s="32">
        <v>1826</v>
      </c>
      <c r="AF14" s="10">
        <v>1137</v>
      </c>
      <c r="AG14" s="32">
        <v>1084</v>
      </c>
      <c r="AH14" s="10">
        <v>1306</v>
      </c>
      <c r="AI14" s="85">
        <v>1529</v>
      </c>
      <c r="AJ14" s="10">
        <v>1888</v>
      </c>
      <c r="AK14" s="10">
        <v>1995</v>
      </c>
      <c r="AL14" s="103">
        <v>2000</v>
      </c>
      <c r="AM14" s="10">
        <v>1911</v>
      </c>
      <c r="AN14" s="103">
        <v>2241</v>
      </c>
      <c r="AO14" s="10">
        <v>2425</v>
      </c>
      <c r="AP14" s="103">
        <v>2427</v>
      </c>
      <c r="AQ14" s="58"/>
      <c r="AR14" s="58"/>
      <c r="AT14" s="11"/>
    </row>
    <row r="15" spans="3:48" ht="16" customHeight="1" x14ac:dyDescent="0.3">
      <c r="C15" s="127"/>
      <c r="E15" s="7" t="s">
        <v>38</v>
      </c>
      <c r="F15" s="11">
        <v>1005</v>
      </c>
      <c r="G15" s="29">
        <v>532</v>
      </c>
      <c r="H15" s="11">
        <v>275</v>
      </c>
      <c r="I15" s="29">
        <v>159</v>
      </c>
      <c r="J15" s="11">
        <v>281</v>
      </c>
      <c r="K15" s="29">
        <v>333</v>
      </c>
      <c r="L15" s="11">
        <v>308</v>
      </c>
      <c r="M15" s="29">
        <v>313</v>
      </c>
      <c r="N15" s="11">
        <v>191</v>
      </c>
      <c r="O15" s="29">
        <v>242</v>
      </c>
      <c r="P15" s="11">
        <v>235</v>
      </c>
      <c r="Q15" s="29">
        <v>293</v>
      </c>
      <c r="R15" s="11">
        <v>170</v>
      </c>
      <c r="S15" s="29">
        <v>186</v>
      </c>
      <c r="T15" s="11">
        <v>186</v>
      </c>
      <c r="U15" s="29">
        <v>220</v>
      </c>
      <c r="V15" s="11">
        <v>213</v>
      </c>
      <c r="W15" s="29">
        <v>298</v>
      </c>
      <c r="X15" s="11">
        <v>263</v>
      </c>
      <c r="Y15" s="29">
        <v>321</v>
      </c>
      <c r="Z15" s="11">
        <v>352</v>
      </c>
      <c r="AA15" s="29">
        <v>367</v>
      </c>
      <c r="AB15" s="11">
        <v>427</v>
      </c>
      <c r="AC15" s="29">
        <v>435</v>
      </c>
      <c r="AD15" s="11">
        <v>477</v>
      </c>
      <c r="AE15" s="29">
        <v>504</v>
      </c>
      <c r="AF15" s="11">
        <v>358</v>
      </c>
      <c r="AG15" s="29">
        <v>465</v>
      </c>
      <c r="AH15" s="11">
        <v>515</v>
      </c>
      <c r="AI15" s="84">
        <v>614</v>
      </c>
      <c r="AJ15" s="11">
        <v>673</v>
      </c>
      <c r="AK15" s="11">
        <v>829</v>
      </c>
      <c r="AL15" s="104">
        <v>791</v>
      </c>
      <c r="AM15" s="11">
        <v>843</v>
      </c>
      <c r="AN15" s="104">
        <v>1006</v>
      </c>
      <c r="AO15" s="11">
        <v>1087</v>
      </c>
      <c r="AP15" s="104">
        <v>1104</v>
      </c>
      <c r="AT15" s="11"/>
    </row>
    <row r="16" spans="3:48" ht="16" customHeight="1" x14ac:dyDescent="0.3">
      <c r="C16" s="127"/>
      <c r="E16" s="9" t="s">
        <v>30</v>
      </c>
      <c r="F16" s="10">
        <v>2794</v>
      </c>
      <c r="G16" s="32">
        <v>1456</v>
      </c>
      <c r="H16" s="10">
        <v>480</v>
      </c>
      <c r="I16" s="32">
        <v>226</v>
      </c>
      <c r="J16" s="10">
        <v>164</v>
      </c>
      <c r="K16" s="32">
        <v>241</v>
      </c>
      <c r="L16" s="10">
        <v>212</v>
      </c>
      <c r="M16" s="32">
        <v>201</v>
      </c>
      <c r="N16" s="10">
        <v>167</v>
      </c>
      <c r="O16" s="32">
        <v>178</v>
      </c>
      <c r="P16" s="10">
        <v>138</v>
      </c>
      <c r="Q16" s="32">
        <v>162</v>
      </c>
      <c r="R16" s="10">
        <v>96</v>
      </c>
      <c r="S16" s="32">
        <v>120</v>
      </c>
      <c r="T16" s="10">
        <v>114</v>
      </c>
      <c r="U16" s="32">
        <v>125</v>
      </c>
      <c r="V16" s="10">
        <v>151</v>
      </c>
      <c r="W16" s="32">
        <v>184</v>
      </c>
      <c r="X16" s="10">
        <v>256</v>
      </c>
      <c r="Y16" s="32">
        <v>276</v>
      </c>
      <c r="Z16" s="10">
        <v>349</v>
      </c>
      <c r="AA16" s="32">
        <v>361</v>
      </c>
      <c r="AB16" s="10">
        <v>405</v>
      </c>
      <c r="AC16" s="32">
        <v>414</v>
      </c>
      <c r="AD16" s="10">
        <v>451</v>
      </c>
      <c r="AE16" s="32">
        <v>499</v>
      </c>
      <c r="AF16" s="10">
        <v>320</v>
      </c>
      <c r="AG16" s="32">
        <v>482</v>
      </c>
      <c r="AH16" s="10">
        <v>520</v>
      </c>
      <c r="AI16" s="85">
        <v>550</v>
      </c>
      <c r="AJ16" s="10">
        <v>585</v>
      </c>
      <c r="AK16" s="10">
        <v>560</v>
      </c>
      <c r="AL16" s="103">
        <v>529</v>
      </c>
      <c r="AM16" s="10">
        <v>539</v>
      </c>
      <c r="AN16" s="103">
        <v>523</v>
      </c>
      <c r="AO16" s="10">
        <v>574</v>
      </c>
      <c r="AP16" s="103">
        <v>522</v>
      </c>
      <c r="AQ16" s="58"/>
      <c r="AR16" s="58"/>
      <c r="AT16" s="11"/>
    </row>
    <row r="17" spans="3:46" ht="16" customHeight="1" x14ac:dyDescent="0.3">
      <c r="C17" s="127"/>
      <c r="E17" s="7" t="s">
        <v>97</v>
      </c>
      <c r="F17" s="11">
        <v>105</v>
      </c>
      <c r="G17" s="29">
        <v>69</v>
      </c>
      <c r="H17" s="11">
        <v>60</v>
      </c>
      <c r="I17" s="29">
        <v>188</v>
      </c>
      <c r="J17" s="11">
        <v>698</v>
      </c>
      <c r="K17" s="29">
        <v>362</v>
      </c>
      <c r="L17" s="11">
        <v>160</v>
      </c>
      <c r="M17" s="29">
        <v>121</v>
      </c>
      <c r="N17" s="11">
        <v>100</v>
      </c>
      <c r="O17" s="29">
        <v>84</v>
      </c>
      <c r="P17" s="11">
        <v>100</v>
      </c>
      <c r="Q17" s="29">
        <v>112</v>
      </c>
      <c r="R17" s="11">
        <v>88</v>
      </c>
      <c r="S17" s="29">
        <v>144</v>
      </c>
      <c r="T17" s="11">
        <v>148</v>
      </c>
      <c r="U17" s="29">
        <v>157</v>
      </c>
      <c r="V17" s="11">
        <v>173</v>
      </c>
      <c r="W17" s="29">
        <v>236</v>
      </c>
      <c r="X17" s="11">
        <v>192</v>
      </c>
      <c r="Y17" s="29">
        <v>222</v>
      </c>
      <c r="Z17" s="11">
        <v>299</v>
      </c>
      <c r="AA17" s="29">
        <v>275</v>
      </c>
      <c r="AB17" s="11">
        <v>284</v>
      </c>
      <c r="AC17" s="29">
        <v>272</v>
      </c>
      <c r="AD17" s="11">
        <v>320</v>
      </c>
      <c r="AE17" s="29">
        <v>306</v>
      </c>
      <c r="AF17" s="11">
        <v>226</v>
      </c>
      <c r="AG17" s="29">
        <v>312</v>
      </c>
      <c r="AH17" s="11">
        <v>414</v>
      </c>
      <c r="AI17" s="84">
        <v>469</v>
      </c>
      <c r="AJ17" s="11">
        <v>530</v>
      </c>
      <c r="AK17" s="11">
        <v>540</v>
      </c>
      <c r="AL17" s="104">
        <v>555</v>
      </c>
      <c r="AM17" s="11">
        <v>539</v>
      </c>
      <c r="AN17" s="104">
        <v>672</v>
      </c>
      <c r="AO17" s="11">
        <v>606</v>
      </c>
      <c r="AP17" s="104">
        <v>735</v>
      </c>
      <c r="AT17" s="11"/>
    </row>
    <row r="18" spans="3:46" ht="16" customHeight="1" x14ac:dyDescent="0.3">
      <c r="C18" s="127"/>
      <c r="E18" s="9" t="s">
        <v>20</v>
      </c>
      <c r="F18" s="10">
        <v>485</v>
      </c>
      <c r="G18" s="32">
        <v>409</v>
      </c>
      <c r="H18" s="10">
        <v>388</v>
      </c>
      <c r="I18" s="32">
        <v>427</v>
      </c>
      <c r="J18" s="10">
        <v>542</v>
      </c>
      <c r="K18" s="32">
        <v>627</v>
      </c>
      <c r="L18" s="10">
        <v>797</v>
      </c>
      <c r="M18" s="32">
        <v>788</v>
      </c>
      <c r="N18" s="10">
        <v>711</v>
      </c>
      <c r="O18" s="32">
        <v>799</v>
      </c>
      <c r="P18" s="10">
        <v>785</v>
      </c>
      <c r="Q18" s="32">
        <v>913</v>
      </c>
      <c r="R18" s="10">
        <v>820</v>
      </c>
      <c r="S18" s="32">
        <v>1048</v>
      </c>
      <c r="T18" s="10">
        <v>1180</v>
      </c>
      <c r="U18" s="32">
        <v>1091</v>
      </c>
      <c r="V18" s="10">
        <v>1111</v>
      </c>
      <c r="W18" s="32">
        <v>1205</v>
      </c>
      <c r="X18" s="10">
        <v>1334</v>
      </c>
      <c r="Y18" s="32">
        <v>1377</v>
      </c>
      <c r="Z18" s="10">
        <v>1613</v>
      </c>
      <c r="AA18" s="32">
        <v>1518</v>
      </c>
      <c r="AB18" s="10">
        <v>1724</v>
      </c>
      <c r="AC18" s="32">
        <v>1527</v>
      </c>
      <c r="AD18" s="10">
        <v>1593</v>
      </c>
      <c r="AE18" s="32">
        <v>1532</v>
      </c>
      <c r="AF18" s="10">
        <v>1084</v>
      </c>
      <c r="AG18" s="32">
        <v>1571</v>
      </c>
      <c r="AH18" s="10">
        <v>1716</v>
      </c>
      <c r="AI18" s="85">
        <v>1968</v>
      </c>
      <c r="AJ18" s="10">
        <v>2155</v>
      </c>
      <c r="AK18" s="10">
        <v>1817</v>
      </c>
      <c r="AL18" s="103">
        <v>1838</v>
      </c>
      <c r="AM18" s="10">
        <v>1658</v>
      </c>
      <c r="AN18" s="103">
        <v>1800</v>
      </c>
      <c r="AO18" s="10">
        <v>1700</v>
      </c>
      <c r="AP18" s="103">
        <v>1939</v>
      </c>
      <c r="AQ18" s="58"/>
      <c r="AR18" s="58"/>
      <c r="AT18" s="11"/>
    </row>
    <row r="19" spans="3:46" ht="16" customHeight="1" x14ac:dyDescent="0.3">
      <c r="C19" s="127"/>
      <c r="E19" s="7" t="s">
        <v>27</v>
      </c>
      <c r="F19" s="11">
        <v>130</v>
      </c>
      <c r="G19" s="29">
        <v>132</v>
      </c>
      <c r="H19" s="11">
        <v>134</v>
      </c>
      <c r="I19" s="29">
        <v>257</v>
      </c>
      <c r="J19" s="11">
        <v>214</v>
      </c>
      <c r="K19" s="29">
        <v>190</v>
      </c>
      <c r="L19" s="11">
        <v>153</v>
      </c>
      <c r="M19" s="29">
        <v>75</v>
      </c>
      <c r="N19" s="11">
        <v>59</v>
      </c>
      <c r="O19" s="29">
        <v>67</v>
      </c>
      <c r="P19" s="11">
        <v>66</v>
      </c>
      <c r="Q19" s="29">
        <v>66</v>
      </c>
      <c r="R19" s="11">
        <v>61</v>
      </c>
      <c r="S19" s="29">
        <v>78</v>
      </c>
      <c r="T19" s="11">
        <v>104</v>
      </c>
      <c r="U19" s="29">
        <v>133</v>
      </c>
      <c r="V19" s="11">
        <v>127</v>
      </c>
      <c r="W19" s="29">
        <v>121</v>
      </c>
      <c r="X19" s="11">
        <v>147</v>
      </c>
      <c r="Y19" s="29">
        <v>143</v>
      </c>
      <c r="Z19" s="11">
        <v>166</v>
      </c>
      <c r="AA19" s="29">
        <v>154</v>
      </c>
      <c r="AB19" s="11">
        <v>213</v>
      </c>
      <c r="AC19" s="29">
        <v>178</v>
      </c>
      <c r="AD19" s="11">
        <v>208</v>
      </c>
      <c r="AE19" s="29">
        <v>182</v>
      </c>
      <c r="AF19" s="11">
        <v>131</v>
      </c>
      <c r="AG19" s="29">
        <v>168</v>
      </c>
      <c r="AH19" s="11">
        <v>216</v>
      </c>
      <c r="AI19" s="84">
        <v>233</v>
      </c>
      <c r="AJ19" s="11">
        <v>329</v>
      </c>
      <c r="AK19" s="11">
        <v>256</v>
      </c>
      <c r="AL19" s="104">
        <v>298</v>
      </c>
      <c r="AM19" s="11">
        <v>277</v>
      </c>
      <c r="AN19" s="104">
        <v>323</v>
      </c>
      <c r="AO19" s="11">
        <v>305</v>
      </c>
      <c r="AP19" s="104">
        <v>325</v>
      </c>
      <c r="AT19" s="11"/>
    </row>
    <row r="20" spans="3:46" ht="16" customHeight="1" x14ac:dyDescent="0.3">
      <c r="C20" s="127"/>
      <c r="E20" s="9" t="s">
        <v>28</v>
      </c>
      <c r="F20" s="10">
        <v>600</v>
      </c>
      <c r="G20" s="32">
        <v>469</v>
      </c>
      <c r="H20" s="10">
        <v>390</v>
      </c>
      <c r="I20" s="32">
        <v>424</v>
      </c>
      <c r="J20" s="10">
        <v>799</v>
      </c>
      <c r="K20" s="32">
        <v>759</v>
      </c>
      <c r="L20" s="10">
        <v>938</v>
      </c>
      <c r="M20" s="32">
        <v>895</v>
      </c>
      <c r="N20" s="10">
        <v>791</v>
      </c>
      <c r="O20" s="32">
        <v>836</v>
      </c>
      <c r="P20" s="10">
        <v>953</v>
      </c>
      <c r="Q20" s="32">
        <v>943</v>
      </c>
      <c r="R20" s="10">
        <v>748</v>
      </c>
      <c r="S20" s="32">
        <v>829</v>
      </c>
      <c r="T20" s="10">
        <v>1157</v>
      </c>
      <c r="U20" s="32">
        <v>1244</v>
      </c>
      <c r="V20" s="10">
        <v>1353</v>
      </c>
      <c r="W20" s="32">
        <v>1387</v>
      </c>
      <c r="X20" s="10">
        <v>1807</v>
      </c>
      <c r="Y20" s="32">
        <v>1896</v>
      </c>
      <c r="Z20" s="10">
        <v>2333</v>
      </c>
      <c r="AA20" s="32">
        <v>2225</v>
      </c>
      <c r="AB20" s="10">
        <v>2524</v>
      </c>
      <c r="AC20" s="32">
        <v>2175</v>
      </c>
      <c r="AD20" s="10">
        <v>2421</v>
      </c>
      <c r="AE20" s="32">
        <v>2250</v>
      </c>
      <c r="AF20" s="10">
        <v>1557</v>
      </c>
      <c r="AG20" s="32">
        <v>2094</v>
      </c>
      <c r="AH20" s="10">
        <v>2518</v>
      </c>
      <c r="AI20" s="85">
        <v>2668</v>
      </c>
      <c r="AJ20" s="10">
        <v>3284</v>
      </c>
      <c r="AK20" s="10">
        <v>3261</v>
      </c>
      <c r="AL20" s="103">
        <v>3224</v>
      </c>
      <c r="AM20" s="10">
        <v>3061</v>
      </c>
      <c r="AN20" s="103">
        <v>3551</v>
      </c>
      <c r="AO20" s="10">
        <v>3410</v>
      </c>
      <c r="AP20" s="103">
        <v>3839</v>
      </c>
      <c r="AQ20" s="58"/>
      <c r="AR20" s="58"/>
      <c r="AT20" s="11"/>
    </row>
    <row r="21" spans="3:46" ht="16" customHeight="1" x14ac:dyDescent="0.3">
      <c r="C21" s="127"/>
      <c r="E21" s="7" t="s">
        <v>26</v>
      </c>
      <c r="F21" s="11">
        <v>2069</v>
      </c>
      <c r="G21" s="29">
        <v>1017</v>
      </c>
      <c r="H21" s="11">
        <v>478</v>
      </c>
      <c r="I21" s="29">
        <v>425</v>
      </c>
      <c r="J21" s="11">
        <v>551</v>
      </c>
      <c r="K21" s="29">
        <v>538</v>
      </c>
      <c r="L21" s="11">
        <v>403</v>
      </c>
      <c r="M21" s="29">
        <v>393</v>
      </c>
      <c r="N21" s="11">
        <v>390</v>
      </c>
      <c r="O21" s="29">
        <v>427</v>
      </c>
      <c r="P21" s="11">
        <v>611</v>
      </c>
      <c r="Q21" s="29">
        <v>676</v>
      </c>
      <c r="R21" s="11">
        <v>847</v>
      </c>
      <c r="S21" s="29">
        <v>825</v>
      </c>
      <c r="T21" s="11">
        <v>1046</v>
      </c>
      <c r="U21" s="29">
        <v>1097</v>
      </c>
      <c r="V21" s="11">
        <v>1323</v>
      </c>
      <c r="W21" s="29">
        <v>1470</v>
      </c>
      <c r="X21" s="11">
        <v>1984</v>
      </c>
      <c r="Y21" s="29">
        <v>1857</v>
      </c>
      <c r="Z21" s="11">
        <v>2719</v>
      </c>
      <c r="AA21" s="29">
        <v>2529</v>
      </c>
      <c r="AB21" s="11">
        <v>3519</v>
      </c>
      <c r="AC21" s="29">
        <v>3268</v>
      </c>
      <c r="AD21" s="11">
        <v>4266</v>
      </c>
      <c r="AE21" s="29">
        <v>3894</v>
      </c>
      <c r="AF21" s="11">
        <v>2842</v>
      </c>
      <c r="AG21" s="29">
        <v>4463</v>
      </c>
      <c r="AH21" s="11">
        <v>5050</v>
      </c>
      <c r="AI21" s="84">
        <v>5039</v>
      </c>
      <c r="AJ21" s="11">
        <v>5288</v>
      </c>
      <c r="AK21" s="11">
        <v>4580</v>
      </c>
      <c r="AL21" s="104">
        <v>4777</v>
      </c>
      <c r="AM21" s="11">
        <v>4388</v>
      </c>
      <c r="AN21" s="104">
        <v>5364</v>
      </c>
      <c r="AO21" s="11">
        <v>4962</v>
      </c>
      <c r="AP21" s="104">
        <v>5557</v>
      </c>
      <c r="AT21" s="11"/>
    </row>
    <row r="22" spans="3:46" ht="16" customHeight="1" x14ac:dyDescent="0.3">
      <c r="C22" s="127"/>
      <c r="E22" s="9" t="s">
        <v>25</v>
      </c>
      <c r="F22" s="10">
        <v>89</v>
      </c>
      <c r="G22" s="32">
        <v>100</v>
      </c>
      <c r="H22" s="10">
        <v>82</v>
      </c>
      <c r="I22" s="32">
        <v>82</v>
      </c>
      <c r="J22" s="10">
        <v>52</v>
      </c>
      <c r="K22" s="32">
        <v>97</v>
      </c>
      <c r="L22" s="10">
        <v>111</v>
      </c>
      <c r="M22" s="32">
        <v>126</v>
      </c>
      <c r="N22" s="10">
        <v>132</v>
      </c>
      <c r="O22" s="32">
        <v>128</v>
      </c>
      <c r="P22" s="10">
        <v>212</v>
      </c>
      <c r="Q22" s="32">
        <v>185</v>
      </c>
      <c r="R22" s="10">
        <v>199</v>
      </c>
      <c r="S22" s="32">
        <v>162</v>
      </c>
      <c r="T22" s="10">
        <v>170</v>
      </c>
      <c r="U22" s="32">
        <v>152</v>
      </c>
      <c r="V22" s="10">
        <v>141</v>
      </c>
      <c r="W22" s="32">
        <v>104</v>
      </c>
      <c r="X22" s="10">
        <v>131</v>
      </c>
      <c r="Y22" s="32">
        <v>117</v>
      </c>
      <c r="Z22" s="10">
        <v>156</v>
      </c>
      <c r="AA22" s="32">
        <v>137</v>
      </c>
      <c r="AB22" s="10">
        <v>173</v>
      </c>
      <c r="AC22" s="32">
        <v>140</v>
      </c>
      <c r="AD22" s="10">
        <v>124</v>
      </c>
      <c r="AE22" s="32">
        <v>79</v>
      </c>
      <c r="AF22" s="10">
        <v>52</v>
      </c>
      <c r="AG22" s="32">
        <v>61</v>
      </c>
      <c r="AH22" s="10">
        <v>85</v>
      </c>
      <c r="AI22" s="85">
        <v>89</v>
      </c>
      <c r="AJ22" s="10">
        <v>125</v>
      </c>
      <c r="AK22" s="10">
        <v>112</v>
      </c>
      <c r="AL22" s="103">
        <v>93</v>
      </c>
      <c r="AM22" s="10">
        <v>77</v>
      </c>
      <c r="AN22" s="103">
        <v>84</v>
      </c>
      <c r="AO22" s="10">
        <v>90</v>
      </c>
      <c r="AP22" s="103">
        <v>92</v>
      </c>
      <c r="AQ22" s="58"/>
      <c r="AR22" s="58"/>
      <c r="AT22" s="11"/>
    </row>
    <row r="23" spans="3:46" ht="16" customHeight="1" x14ac:dyDescent="0.3">
      <c r="C23" s="127"/>
      <c r="E23" s="7" t="s">
        <v>22</v>
      </c>
      <c r="F23" s="11">
        <v>234</v>
      </c>
      <c r="G23" s="29">
        <v>209</v>
      </c>
      <c r="H23" s="11">
        <v>180</v>
      </c>
      <c r="I23" s="29">
        <v>213</v>
      </c>
      <c r="J23" s="11">
        <v>349</v>
      </c>
      <c r="K23" s="29">
        <v>307</v>
      </c>
      <c r="L23" s="11">
        <v>305</v>
      </c>
      <c r="M23" s="29">
        <v>281</v>
      </c>
      <c r="N23" s="11">
        <v>259</v>
      </c>
      <c r="O23" s="29">
        <v>248</v>
      </c>
      <c r="P23" s="11">
        <v>213</v>
      </c>
      <c r="Q23" s="29">
        <v>354</v>
      </c>
      <c r="R23" s="11">
        <v>191</v>
      </c>
      <c r="S23" s="29">
        <v>436</v>
      </c>
      <c r="T23" s="11">
        <v>285</v>
      </c>
      <c r="U23" s="29">
        <v>280</v>
      </c>
      <c r="V23" s="11">
        <v>332</v>
      </c>
      <c r="W23" s="29">
        <v>316</v>
      </c>
      <c r="X23" s="11">
        <v>400</v>
      </c>
      <c r="Y23" s="29">
        <v>470</v>
      </c>
      <c r="Z23" s="11">
        <v>496</v>
      </c>
      <c r="AA23" s="29">
        <v>508</v>
      </c>
      <c r="AB23" s="11">
        <v>523</v>
      </c>
      <c r="AC23" s="29">
        <v>595</v>
      </c>
      <c r="AD23" s="11">
        <v>547</v>
      </c>
      <c r="AE23" s="29">
        <v>542</v>
      </c>
      <c r="AF23" s="11">
        <v>416</v>
      </c>
      <c r="AG23" s="29">
        <v>539</v>
      </c>
      <c r="AH23" s="11">
        <v>623</v>
      </c>
      <c r="AI23" s="84">
        <v>811</v>
      </c>
      <c r="AJ23" s="11">
        <v>947</v>
      </c>
      <c r="AK23" s="11">
        <v>846</v>
      </c>
      <c r="AL23" s="104">
        <v>832</v>
      </c>
      <c r="AM23" s="11">
        <v>795</v>
      </c>
      <c r="AN23" s="104">
        <v>906</v>
      </c>
      <c r="AO23" s="11">
        <v>924</v>
      </c>
      <c r="AP23" s="104">
        <v>1022</v>
      </c>
      <c r="AT23" s="11"/>
    </row>
    <row r="24" spans="3:46" ht="16" customHeight="1" x14ac:dyDescent="0.3">
      <c r="C24" s="127"/>
      <c r="E24" s="9" t="s">
        <v>19</v>
      </c>
      <c r="F24" s="10">
        <v>170</v>
      </c>
      <c r="G24" s="32">
        <v>108</v>
      </c>
      <c r="H24" s="10">
        <v>101</v>
      </c>
      <c r="I24" s="32">
        <v>59</v>
      </c>
      <c r="J24" s="10">
        <v>77</v>
      </c>
      <c r="K24" s="32">
        <v>88</v>
      </c>
      <c r="L24" s="10">
        <v>137</v>
      </c>
      <c r="M24" s="32">
        <v>155</v>
      </c>
      <c r="N24" s="10">
        <v>112</v>
      </c>
      <c r="O24" s="32">
        <v>110</v>
      </c>
      <c r="P24" s="10">
        <v>118</v>
      </c>
      <c r="Q24" s="32">
        <v>165</v>
      </c>
      <c r="R24" s="10">
        <v>142</v>
      </c>
      <c r="S24" s="32">
        <v>166</v>
      </c>
      <c r="T24" s="10">
        <v>207</v>
      </c>
      <c r="U24" s="32">
        <v>232</v>
      </c>
      <c r="V24" s="10">
        <v>259</v>
      </c>
      <c r="W24" s="32">
        <v>241</v>
      </c>
      <c r="X24" s="10">
        <v>351</v>
      </c>
      <c r="Y24" s="32">
        <v>313</v>
      </c>
      <c r="Z24" s="10">
        <v>384</v>
      </c>
      <c r="AA24" s="32">
        <v>373</v>
      </c>
      <c r="AB24" s="10">
        <v>451</v>
      </c>
      <c r="AC24" s="32">
        <v>408</v>
      </c>
      <c r="AD24" s="10">
        <v>428</v>
      </c>
      <c r="AE24" s="32">
        <v>416</v>
      </c>
      <c r="AF24" s="10">
        <v>271</v>
      </c>
      <c r="AG24" s="32">
        <v>399</v>
      </c>
      <c r="AH24" s="10">
        <v>508</v>
      </c>
      <c r="AI24" s="85">
        <v>530</v>
      </c>
      <c r="AJ24" s="10">
        <v>722</v>
      </c>
      <c r="AK24" s="10">
        <v>687</v>
      </c>
      <c r="AL24" s="103">
        <v>654</v>
      </c>
      <c r="AM24" s="10">
        <v>610</v>
      </c>
      <c r="AN24" s="103">
        <v>788</v>
      </c>
      <c r="AO24" s="10">
        <v>761</v>
      </c>
      <c r="AP24" s="103">
        <v>763</v>
      </c>
      <c r="AQ24" s="58"/>
      <c r="AR24" s="58"/>
      <c r="AT24" s="11"/>
    </row>
    <row r="25" spans="3:46" ht="16" customHeight="1" x14ac:dyDescent="0.3">
      <c r="C25" s="127"/>
      <c r="E25" s="7" t="s">
        <v>35</v>
      </c>
      <c r="F25" s="11">
        <v>265</v>
      </c>
      <c r="G25" s="29">
        <v>224</v>
      </c>
      <c r="H25" s="11">
        <v>156</v>
      </c>
      <c r="I25" s="29">
        <v>384</v>
      </c>
      <c r="J25" s="11">
        <v>660</v>
      </c>
      <c r="K25" s="29">
        <v>682</v>
      </c>
      <c r="L25" s="11">
        <v>329</v>
      </c>
      <c r="M25" s="29">
        <v>294</v>
      </c>
      <c r="N25" s="11">
        <v>264</v>
      </c>
      <c r="O25" s="29">
        <v>214</v>
      </c>
      <c r="P25" s="11">
        <v>199</v>
      </c>
      <c r="Q25" s="29">
        <v>249</v>
      </c>
      <c r="R25" s="11">
        <v>135</v>
      </c>
      <c r="S25" s="29">
        <v>179</v>
      </c>
      <c r="T25" s="11">
        <v>204</v>
      </c>
      <c r="U25" s="29">
        <v>231</v>
      </c>
      <c r="V25" s="11">
        <v>248</v>
      </c>
      <c r="W25" s="29">
        <v>292</v>
      </c>
      <c r="X25" s="11">
        <v>357</v>
      </c>
      <c r="Y25" s="29">
        <v>361</v>
      </c>
      <c r="Z25" s="11">
        <v>423</v>
      </c>
      <c r="AA25" s="29">
        <v>439</v>
      </c>
      <c r="AB25" s="11">
        <v>451</v>
      </c>
      <c r="AC25" s="29">
        <v>524</v>
      </c>
      <c r="AD25" s="11">
        <v>490</v>
      </c>
      <c r="AE25" s="29">
        <v>522</v>
      </c>
      <c r="AF25" s="11">
        <v>375</v>
      </c>
      <c r="AG25" s="29">
        <v>607</v>
      </c>
      <c r="AH25" s="11">
        <v>636</v>
      </c>
      <c r="AI25" s="84">
        <v>668</v>
      </c>
      <c r="AJ25" s="11">
        <v>750</v>
      </c>
      <c r="AK25" s="11">
        <v>765</v>
      </c>
      <c r="AL25" s="104">
        <v>739</v>
      </c>
      <c r="AM25" s="11">
        <v>712</v>
      </c>
      <c r="AN25" s="104">
        <v>784</v>
      </c>
      <c r="AO25" s="11">
        <v>811</v>
      </c>
      <c r="AP25" s="104">
        <v>977</v>
      </c>
      <c r="AT25" s="11"/>
    </row>
    <row r="26" spans="3:46" ht="16" customHeight="1" x14ac:dyDescent="0.3">
      <c r="C26" s="127"/>
      <c r="E26" s="9" t="s">
        <v>15</v>
      </c>
      <c r="F26" s="10">
        <v>2427</v>
      </c>
      <c r="G26" s="32">
        <v>2086</v>
      </c>
      <c r="H26" s="10">
        <v>1566</v>
      </c>
      <c r="I26" s="32">
        <v>1130</v>
      </c>
      <c r="J26" s="10">
        <v>1103</v>
      </c>
      <c r="K26" s="32">
        <v>1233</v>
      </c>
      <c r="L26" s="10">
        <v>1322</v>
      </c>
      <c r="M26" s="32">
        <v>1244</v>
      </c>
      <c r="N26" s="10">
        <v>1188</v>
      </c>
      <c r="O26" s="32">
        <v>1206</v>
      </c>
      <c r="P26" s="10">
        <v>1210</v>
      </c>
      <c r="Q26" s="32">
        <v>1383</v>
      </c>
      <c r="R26" s="10">
        <v>1547</v>
      </c>
      <c r="S26" s="32">
        <v>1556</v>
      </c>
      <c r="T26" s="10">
        <v>1651</v>
      </c>
      <c r="U26" s="32">
        <v>1923</v>
      </c>
      <c r="V26" s="10">
        <v>2110</v>
      </c>
      <c r="W26" s="32">
        <v>2321</v>
      </c>
      <c r="X26" s="10">
        <v>2273</v>
      </c>
      <c r="Y26" s="32">
        <v>1942</v>
      </c>
      <c r="Z26" s="10">
        <v>2177</v>
      </c>
      <c r="AA26" s="32">
        <v>2172</v>
      </c>
      <c r="AB26" s="10">
        <v>2452</v>
      </c>
      <c r="AC26" s="32">
        <v>2249</v>
      </c>
      <c r="AD26" s="10">
        <v>2345</v>
      </c>
      <c r="AE26" s="32">
        <v>2239</v>
      </c>
      <c r="AF26" s="10">
        <v>1497</v>
      </c>
      <c r="AG26" s="32">
        <v>2233</v>
      </c>
      <c r="AH26" s="10">
        <v>2307</v>
      </c>
      <c r="AI26" s="85">
        <v>2803</v>
      </c>
      <c r="AJ26" s="10">
        <v>2941</v>
      </c>
      <c r="AK26" s="10">
        <v>2798</v>
      </c>
      <c r="AL26" s="103">
        <v>2639</v>
      </c>
      <c r="AM26" s="10">
        <v>2425</v>
      </c>
      <c r="AN26" s="103">
        <v>2404</v>
      </c>
      <c r="AO26" s="10">
        <v>2367</v>
      </c>
      <c r="AP26" s="103">
        <v>2442</v>
      </c>
      <c r="AQ26" s="58"/>
      <c r="AR26" s="58"/>
      <c r="AT26" s="11"/>
    </row>
    <row r="27" spans="3:46" ht="16" customHeight="1" x14ac:dyDescent="0.3">
      <c r="C27" s="127"/>
      <c r="E27" s="7" t="s">
        <v>24</v>
      </c>
      <c r="F27" s="11">
        <v>1819</v>
      </c>
      <c r="G27" s="29">
        <v>983</v>
      </c>
      <c r="H27" s="11">
        <v>508</v>
      </c>
      <c r="I27" s="29">
        <v>330</v>
      </c>
      <c r="J27" s="11">
        <v>510</v>
      </c>
      <c r="K27" s="29">
        <v>438</v>
      </c>
      <c r="L27" s="11">
        <v>764</v>
      </c>
      <c r="M27" s="29">
        <v>753</v>
      </c>
      <c r="N27" s="11">
        <v>710</v>
      </c>
      <c r="O27" s="29">
        <v>804</v>
      </c>
      <c r="P27" s="11">
        <v>784</v>
      </c>
      <c r="Q27" s="29">
        <v>915</v>
      </c>
      <c r="R27" s="11">
        <v>752</v>
      </c>
      <c r="S27" s="29">
        <v>777</v>
      </c>
      <c r="T27" s="11">
        <v>1097</v>
      </c>
      <c r="U27" s="29">
        <v>1348</v>
      </c>
      <c r="V27" s="11">
        <v>1789</v>
      </c>
      <c r="W27" s="29">
        <v>2130</v>
      </c>
      <c r="X27" s="11">
        <v>2433</v>
      </c>
      <c r="Y27" s="29">
        <v>2572</v>
      </c>
      <c r="Z27" s="11">
        <v>3292</v>
      </c>
      <c r="AA27" s="29">
        <v>3206</v>
      </c>
      <c r="AB27" s="11">
        <v>3671</v>
      </c>
      <c r="AC27" s="29">
        <v>3362</v>
      </c>
      <c r="AD27" s="11">
        <v>3686</v>
      </c>
      <c r="AE27" s="29">
        <v>3550</v>
      </c>
      <c r="AF27" s="11">
        <v>2358</v>
      </c>
      <c r="AG27" s="29">
        <v>3080</v>
      </c>
      <c r="AH27" s="11">
        <v>3579</v>
      </c>
      <c r="AI27" s="84">
        <v>3827</v>
      </c>
      <c r="AJ27" s="11">
        <v>4526</v>
      </c>
      <c r="AK27" s="11">
        <v>4196</v>
      </c>
      <c r="AL27" s="104">
        <v>3862</v>
      </c>
      <c r="AM27" s="11">
        <v>3451</v>
      </c>
      <c r="AN27" s="104">
        <v>4010</v>
      </c>
      <c r="AO27" s="11">
        <v>3944</v>
      </c>
      <c r="AP27" s="104">
        <v>4031</v>
      </c>
      <c r="AT27" s="11"/>
    </row>
    <row r="28" spans="3:46" ht="16" customHeight="1" x14ac:dyDescent="0.3">
      <c r="C28" s="127"/>
      <c r="E28" s="9" t="s">
        <v>21</v>
      </c>
      <c r="F28" s="10">
        <v>282</v>
      </c>
      <c r="G28" s="32">
        <v>224</v>
      </c>
      <c r="H28" s="10">
        <v>226</v>
      </c>
      <c r="I28" s="32">
        <v>246</v>
      </c>
      <c r="J28" s="10">
        <v>309</v>
      </c>
      <c r="K28" s="32">
        <v>306</v>
      </c>
      <c r="L28" s="10">
        <v>384</v>
      </c>
      <c r="M28" s="32">
        <v>391</v>
      </c>
      <c r="N28" s="10">
        <v>393</v>
      </c>
      <c r="O28" s="32">
        <v>519</v>
      </c>
      <c r="P28" s="10">
        <v>618</v>
      </c>
      <c r="Q28" s="32">
        <v>772</v>
      </c>
      <c r="R28" s="10">
        <v>679</v>
      </c>
      <c r="S28" s="32">
        <v>845</v>
      </c>
      <c r="T28" s="10">
        <v>948</v>
      </c>
      <c r="U28" s="32">
        <v>724</v>
      </c>
      <c r="V28" s="10">
        <v>604</v>
      </c>
      <c r="W28" s="32">
        <v>528</v>
      </c>
      <c r="X28" s="10">
        <v>583</v>
      </c>
      <c r="Y28" s="32">
        <v>592</v>
      </c>
      <c r="Z28" s="10">
        <v>721</v>
      </c>
      <c r="AA28" s="32">
        <v>725</v>
      </c>
      <c r="AB28" s="10">
        <v>838</v>
      </c>
      <c r="AC28" s="32">
        <v>747</v>
      </c>
      <c r="AD28" s="10">
        <v>839</v>
      </c>
      <c r="AE28" s="32">
        <v>747</v>
      </c>
      <c r="AF28" s="10">
        <v>481</v>
      </c>
      <c r="AG28" s="32">
        <v>568</v>
      </c>
      <c r="AH28" s="10">
        <v>656</v>
      </c>
      <c r="AI28" s="85">
        <v>784</v>
      </c>
      <c r="AJ28" s="10">
        <v>941</v>
      </c>
      <c r="AK28" s="10">
        <v>999</v>
      </c>
      <c r="AL28" s="103">
        <v>1382</v>
      </c>
      <c r="AM28" s="10">
        <v>1149</v>
      </c>
      <c r="AN28" s="103">
        <v>1144</v>
      </c>
      <c r="AO28" s="10">
        <v>1061</v>
      </c>
      <c r="AP28" s="103">
        <v>1008</v>
      </c>
      <c r="AQ28" s="58"/>
      <c r="AR28" s="58"/>
      <c r="AT28" s="11"/>
    </row>
    <row r="29" spans="3:46" ht="16" customHeight="1" x14ac:dyDescent="0.3">
      <c r="C29" s="127"/>
      <c r="E29" s="7" t="s">
        <v>18</v>
      </c>
      <c r="F29" s="11">
        <v>101</v>
      </c>
      <c r="G29" s="29">
        <v>73</v>
      </c>
      <c r="H29" s="11">
        <v>81</v>
      </c>
      <c r="I29" s="29">
        <v>61</v>
      </c>
      <c r="J29" s="11">
        <v>38</v>
      </c>
      <c r="K29" s="29">
        <v>102</v>
      </c>
      <c r="L29" s="11">
        <v>144</v>
      </c>
      <c r="M29" s="29">
        <v>123</v>
      </c>
      <c r="N29" s="11">
        <v>160</v>
      </c>
      <c r="O29" s="29">
        <v>141</v>
      </c>
      <c r="P29" s="11">
        <v>133</v>
      </c>
      <c r="Q29" s="29">
        <v>160</v>
      </c>
      <c r="R29" s="11">
        <v>153</v>
      </c>
      <c r="S29" s="29">
        <v>190</v>
      </c>
      <c r="T29" s="11">
        <v>215</v>
      </c>
      <c r="U29" s="29">
        <v>208</v>
      </c>
      <c r="V29" s="11">
        <v>220</v>
      </c>
      <c r="W29" s="29">
        <v>233</v>
      </c>
      <c r="X29" s="11">
        <v>270</v>
      </c>
      <c r="Y29" s="29">
        <v>215</v>
      </c>
      <c r="Z29" s="11">
        <v>284</v>
      </c>
      <c r="AA29" s="29">
        <v>285</v>
      </c>
      <c r="AB29" s="11">
        <v>309</v>
      </c>
      <c r="AC29" s="29">
        <v>252</v>
      </c>
      <c r="AD29" s="11">
        <v>254</v>
      </c>
      <c r="AE29" s="29">
        <v>224</v>
      </c>
      <c r="AF29" s="11">
        <v>155</v>
      </c>
      <c r="AG29" s="29">
        <v>188</v>
      </c>
      <c r="AH29" s="11">
        <v>247</v>
      </c>
      <c r="AI29" s="84">
        <v>284</v>
      </c>
      <c r="AJ29" s="11">
        <v>310</v>
      </c>
      <c r="AK29" s="11">
        <v>242</v>
      </c>
      <c r="AL29" s="104">
        <v>247</v>
      </c>
      <c r="AM29" s="11">
        <v>226</v>
      </c>
      <c r="AN29" s="104">
        <v>250</v>
      </c>
      <c r="AO29" s="11">
        <v>205</v>
      </c>
      <c r="AP29" s="104">
        <v>287</v>
      </c>
      <c r="AT29" s="11"/>
    </row>
    <row r="30" spans="3:46" ht="16" customHeight="1" x14ac:dyDescent="0.3">
      <c r="C30" s="127"/>
      <c r="E30" s="9" t="s">
        <v>37</v>
      </c>
      <c r="F30" s="10">
        <v>42</v>
      </c>
      <c r="G30" s="32">
        <v>48</v>
      </c>
      <c r="H30" s="10">
        <v>66</v>
      </c>
      <c r="I30" s="32">
        <v>77</v>
      </c>
      <c r="J30" s="10">
        <v>283</v>
      </c>
      <c r="K30" s="32">
        <v>125</v>
      </c>
      <c r="L30" s="10">
        <v>107</v>
      </c>
      <c r="M30" s="32">
        <v>91</v>
      </c>
      <c r="N30" s="10">
        <v>79</v>
      </c>
      <c r="O30" s="32">
        <v>121</v>
      </c>
      <c r="P30" s="10">
        <v>111</v>
      </c>
      <c r="Q30" s="32">
        <v>120</v>
      </c>
      <c r="R30" s="10">
        <v>111</v>
      </c>
      <c r="S30" s="32">
        <v>131</v>
      </c>
      <c r="T30" s="10">
        <v>144</v>
      </c>
      <c r="U30" s="32">
        <v>147</v>
      </c>
      <c r="V30" s="10">
        <v>161</v>
      </c>
      <c r="W30" s="32">
        <v>168</v>
      </c>
      <c r="X30" s="10">
        <v>136</v>
      </c>
      <c r="Y30" s="32">
        <v>132</v>
      </c>
      <c r="Z30" s="10">
        <v>175</v>
      </c>
      <c r="AA30" s="32">
        <v>148</v>
      </c>
      <c r="AB30" s="10">
        <v>167</v>
      </c>
      <c r="AC30" s="32">
        <v>157</v>
      </c>
      <c r="AD30" s="10">
        <v>154</v>
      </c>
      <c r="AE30" s="32">
        <v>167</v>
      </c>
      <c r="AF30" s="10">
        <v>89</v>
      </c>
      <c r="AG30" s="32">
        <v>152</v>
      </c>
      <c r="AH30" s="10">
        <v>170</v>
      </c>
      <c r="AI30" s="85">
        <v>204</v>
      </c>
      <c r="AJ30" s="10">
        <v>197</v>
      </c>
      <c r="AK30" s="10">
        <v>202</v>
      </c>
      <c r="AL30" s="103">
        <v>195</v>
      </c>
      <c r="AM30" s="10">
        <v>201</v>
      </c>
      <c r="AN30" s="103">
        <v>196</v>
      </c>
      <c r="AO30" s="10">
        <v>193</v>
      </c>
      <c r="AP30" s="103">
        <v>193</v>
      </c>
      <c r="AQ30" s="58"/>
      <c r="AR30" s="58"/>
      <c r="AT30" s="11"/>
    </row>
    <row r="31" spans="3:46" ht="16" customHeight="1" x14ac:dyDescent="0.3">
      <c r="C31" s="127"/>
      <c r="E31" s="7" t="s">
        <v>32</v>
      </c>
      <c r="F31" s="11">
        <v>342</v>
      </c>
      <c r="G31" s="29">
        <v>168</v>
      </c>
      <c r="H31" s="11">
        <v>111</v>
      </c>
      <c r="I31" s="29">
        <v>87</v>
      </c>
      <c r="J31" s="11">
        <v>44</v>
      </c>
      <c r="K31" s="29">
        <v>101</v>
      </c>
      <c r="L31" s="11">
        <v>152</v>
      </c>
      <c r="M31" s="29">
        <v>148</v>
      </c>
      <c r="N31" s="11">
        <v>195</v>
      </c>
      <c r="O31" s="29">
        <v>180</v>
      </c>
      <c r="P31" s="11">
        <v>203</v>
      </c>
      <c r="Q31" s="29">
        <v>271</v>
      </c>
      <c r="R31" s="11">
        <v>248</v>
      </c>
      <c r="S31" s="29">
        <v>281</v>
      </c>
      <c r="T31" s="11">
        <v>366</v>
      </c>
      <c r="U31" s="29">
        <v>425</v>
      </c>
      <c r="V31" s="11">
        <v>526</v>
      </c>
      <c r="W31" s="29">
        <v>509</v>
      </c>
      <c r="X31" s="11">
        <v>580</v>
      </c>
      <c r="Y31" s="29">
        <v>542</v>
      </c>
      <c r="Z31" s="11">
        <v>692</v>
      </c>
      <c r="AA31" s="29">
        <v>573</v>
      </c>
      <c r="AB31" s="11">
        <v>713</v>
      </c>
      <c r="AC31" s="29">
        <v>589</v>
      </c>
      <c r="AD31" s="11">
        <v>671</v>
      </c>
      <c r="AE31" s="29">
        <v>596</v>
      </c>
      <c r="AF31" s="11">
        <v>434</v>
      </c>
      <c r="AG31" s="29">
        <v>466</v>
      </c>
      <c r="AH31" s="11">
        <v>586</v>
      </c>
      <c r="AI31" s="84">
        <v>603</v>
      </c>
      <c r="AJ31" s="11">
        <v>920</v>
      </c>
      <c r="AK31" s="11">
        <v>1158</v>
      </c>
      <c r="AL31" s="104">
        <v>1368</v>
      </c>
      <c r="AM31" s="11">
        <v>1298</v>
      </c>
      <c r="AN31" s="104">
        <v>1589</v>
      </c>
      <c r="AO31" s="11">
        <v>1628</v>
      </c>
      <c r="AP31" s="104">
        <v>1728</v>
      </c>
      <c r="AT31" s="11"/>
    </row>
    <row r="32" spans="3:46" ht="16" customHeight="1" x14ac:dyDescent="0.3">
      <c r="C32" s="127"/>
      <c r="E32" s="9" t="s">
        <v>33</v>
      </c>
      <c r="F32" s="10">
        <v>212</v>
      </c>
      <c r="G32" s="32">
        <v>172</v>
      </c>
      <c r="H32" s="10">
        <v>105</v>
      </c>
      <c r="I32" s="32">
        <v>276</v>
      </c>
      <c r="J32" s="10">
        <v>379</v>
      </c>
      <c r="K32" s="32">
        <v>451</v>
      </c>
      <c r="L32" s="10">
        <v>328</v>
      </c>
      <c r="M32" s="32">
        <v>282</v>
      </c>
      <c r="N32" s="10">
        <v>137</v>
      </c>
      <c r="O32" s="32">
        <v>156</v>
      </c>
      <c r="P32" s="10">
        <v>170</v>
      </c>
      <c r="Q32" s="32">
        <v>203</v>
      </c>
      <c r="R32" s="10">
        <v>106</v>
      </c>
      <c r="S32" s="32">
        <v>124</v>
      </c>
      <c r="T32" s="10">
        <v>162</v>
      </c>
      <c r="U32" s="32">
        <v>184</v>
      </c>
      <c r="V32" s="10">
        <v>168</v>
      </c>
      <c r="W32" s="32">
        <v>208</v>
      </c>
      <c r="X32" s="10">
        <v>259</v>
      </c>
      <c r="Y32" s="32">
        <v>285</v>
      </c>
      <c r="Z32" s="10">
        <v>300</v>
      </c>
      <c r="AA32" s="32">
        <v>316</v>
      </c>
      <c r="AB32" s="10">
        <v>361</v>
      </c>
      <c r="AC32" s="32">
        <v>409</v>
      </c>
      <c r="AD32" s="10">
        <v>417</v>
      </c>
      <c r="AE32" s="32">
        <v>497</v>
      </c>
      <c r="AF32" s="10">
        <v>366</v>
      </c>
      <c r="AG32" s="32">
        <v>548</v>
      </c>
      <c r="AH32" s="10">
        <v>682</v>
      </c>
      <c r="AI32" s="85">
        <v>716</v>
      </c>
      <c r="AJ32" s="10">
        <v>830</v>
      </c>
      <c r="AK32" s="10">
        <v>913</v>
      </c>
      <c r="AL32" s="103">
        <v>854</v>
      </c>
      <c r="AM32" s="10">
        <v>762</v>
      </c>
      <c r="AN32" s="103">
        <v>813</v>
      </c>
      <c r="AO32" s="10">
        <v>845</v>
      </c>
      <c r="AP32" s="103">
        <v>858</v>
      </c>
      <c r="AQ32" s="58"/>
      <c r="AR32" s="58"/>
      <c r="AT32" s="11"/>
    </row>
    <row r="33" spans="1:48" ht="16" customHeight="1" x14ac:dyDescent="0.3">
      <c r="C33" s="127"/>
      <c r="E33" s="7" t="s">
        <v>31</v>
      </c>
      <c r="F33" s="11">
        <v>403</v>
      </c>
      <c r="G33" s="29">
        <v>292</v>
      </c>
      <c r="H33" s="11">
        <v>228</v>
      </c>
      <c r="I33" s="29">
        <v>257</v>
      </c>
      <c r="J33" s="11">
        <v>543</v>
      </c>
      <c r="K33" s="29">
        <v>628</v>
      </c>
      <c r="L33" s="11">
        <v>630</v>
      </c>
      <c r="M33" s="29">
        <v>378</v>
      </c>
      <c r="N33" s="11">
        <v>403</v>
      </c>
      <c r="O33" s="29">
        <v>401</v>
      </c>
      <c r="P33" s="11">
        <v>375</v>
      </c>
      <c r="Q33" s="29">
        <v>380</v>
      </c>
      <c r="R33" s="11">
        <v>413</v>
      </c>
      <c r="S33" s="29">
        <v>489</v>
      </c>
      <c r="T33" s="11">
        <v>581</v>
      </c>
      <c r="U33" s="29">
        <v>506</v>
      </c>
      <c r="V33" s="11">
        <v>599</v>
      </c>
      <c r="W33" s="29">
        <v>654</v>
      </c>
      <c r="X33" s="11">
        <v>745</v>
      </c>
      <c r="Y33" s="29">
        <v>730</v>
      </c>
      <c r="Z33" s="11">
        <v>967</v>
      </c>
      <c r="AA33" s="29">
        <v>899</v>
      </c>
      <c r="AB33" s="11">
        <v>1029</v>
      </c>
      <c r="AC33" s="29">
        <v>950</v>
      </c>
      <c r="AD33" s="11">
        <v>1005</v>
      </c>
      <c r="AE33" s="29">
        <v>934</v>
      </c>
      <c r="AF33" s="11">
        <v>696</v>
      </c>
      <c r="AG33" s="29">
        <v>820</v>
      </c>
      <c r="AH33" s="11">
        <v>1039</v>
      </c>
      <c r="AI33" s="84">
        <v>1282</v>
      </c>
      <c r="AJ33" s="11">
        <v>1594</v>
      </c>
      <c r="AK33" s="11">
        <v>1571</v>
      </c>
      <c r="AL33" s="104">
        <v>1471</v>
      </c>
      <c r="AM33" s="11">
        <v>1340</v>
      </c>
      <c r="AN33" s="104">
        <v>1615</v>
      </c>
      <c r="AO33" s="11">
        <v>1465</v>
      </c>
      <c r="AP33" s="104">
        <v>1657</v>
      </c>
      <c r="AT33" s="11"/>
    </row>
    <row r="34" spans="1:48" ht="16" customHeight="1" x14ac:dyDescent="0.3">
      <c r="C34" s="127"/>
      <c r="E34" s="9" t="s">
        <v>29</v>
      </c>
      <c r="F34" s="10">
        <v>4034</v>
      </c>
      <c r="G34" s="32">
        <v>2519</v>
      </c>
      <c r="H34" s="10">
        <v>1384</v>
      </c>
      <c r="I34" s="32">
        <v>1808</v>
      </c>
      <c r="J34" s="10">
        <v>3268</v>
      </c>
      <c r="K34" s="32">
        <v>3082</v>
      </c>
      <c r="L34" s="10">
        <v>2084</v>
      </c>
      <c r="M34" s="32">
        <v>1863</v>
      </c>
      <c r="N34" s="10">
        <v>1515</v>
      </c>
      <c r="O34" s="32">
        <v>1549</v>
      </c>
      <c r="P34" s="10">
        <v>1682</v>
      </c>
      <c r="Q34" s="32">
        <v>1953</v>
      </c>
      <c r="R34" s="10">
        <v>1588</v>
      </c>
      <c r="S34" s="32">
        <v>1710</v>
      </c>
      <c r="T34" s="10">
        <v>1924</v>
      </c>
      <c r="U34" s="32">
        <v>2059</v>
      </c>
      <c r="V34" s="10">
        <v>2272</v>
      </c>
      <c r="W34" s="32">
        <v>2506</v>
      </c>
      <c r="X34" s="10">
        <v>2812</v>
      </c>
      <c r="Y34" s="32">
        <v>2982</v>
      </c>
      <c r="Z34" s="10">
        <v>3430</v>
      </c>
      <c r="AA34" s="32">
        <v>3574</v>
      </c>
      <c r="AB34" s="10">
        <v>3996</v>
      </c>
      <c r="AC34" s="32">
        <v>3951</v>
      </c>
      <c r="AD34" s="10">
        <v>4179</v>
      </c>
      <c r="AE34" s="32">
        <v>4097</v>
      </c>
      <c r="AF34" s="10">
        <v>2886</v>
      </c>
      <c r="AG34" s="32">
        <v>3864</v>
      </c>
      <c r="AH34" s="10">
        <v>4416</v>
      </c>
      <c r="AI34" s="85">
        <v>4830</v>
      </c>
      <c r="AJ34" s="10">
        <v>5260</v>
      </c>
      <c r="AK34" s="10">
        <v>5569</v>
      </c>
      <c r="AL34" s="103">
        <v>5552</v>
      </c>
      <c r="AM34" s="10">
        <v>5559</v>
      </c>
      <c r="AN34" s="103">
        <v>5964</v>
      </c>
      <c r="AO34" s="10">
        <v>6506</v>
      </c>
      <c r="AP34" s="103">
        <v>6811</v>
      </c>
      <c r="AQ34" s="58"/>
      <c r="AR34" s="58"/>
      <c r="AT34" s="11"/>
    </row>
    <row r="35" spans="1:48" ht="16" customHeight="1" x14ac:dyDescent="0.3">
      <c r="C35" s="127"/>
      <c r="E35" s="7" t="s">
        <v>89</v>
      </c>
      <c r="F35" s="11">
        <v>473</v>
      </c>
      <c r="G35" s="29">
        <v>297</v>
      </c>
      <c r="H35" s="11">
        <v>227</v>
      </c>
      <c r="I35" s="29">
        <v>154</v>
      </c>
      <c r="J35" s="11">
        <v>194</v>
      </c>
      <c r="K35" s="29">
        <v>284</v>
      </c>
      <c r="L35" s="11">
        <v>323</v>
      </c>
      <c r="M35" s="29">
        <v>276</v>
      </c>
      <c r="N35" s="11">
        <v>240</v>
      </c>
      <c r="O35" s="29">
        <v>245</v>
      </c>
      <c r="P35" s="11">
        <v>236</v>
      </c>
      <c r="Q35" s="29">
        <v>276</v>
      </c>
      <c r="R35" s="11">
        <v>229</v>
      </c>
      <c r="S35" s="29">
        <v>266</v>
      </c>
      <c r="T35" s="11">
        <v>302</v>
      </c>
      <c r="U35" s="29">
        <v>330</v>
      </c>
      <c r="V35" s="11">
        <v>364</v>
      </c>
      <c r="W35" s="29">
        <v>465</v>
      </c>
      <c r="X35" s="11">
        <v>449</v>
      </c>
      <c r="Y35" s="29">
        <v>494</v>
      </c>
      <c r="Z35" s="11">
        <v>615</v>
      </c>
      <c r="AA35" s="29">
        <v>553</v>
      </c>
      <c r="AB35" s="11">
        <v>665</v>
      </c>
      <c r="AC35" s="29">
        <v>634</v>
      </c>
      <c r="AD35" s="11">
        <v>701</v>
      </c>
      <c r="AE35" s="29">
        <v>703</v>
      </c>
      <c r="AF35" s="11">
        <v>576</v>
      </c>
      <c r="AG35" s="29">
        <v>702</v>
      </c>
      <c r="AH35" s="11">
        <v>823</v>
      </c>
      <c r="AI35" s="84">
        <v>959</v>
      </c>
      <c r="AJ35" s="11">
        <v>1109</v>
      </c>
      <c r="AK35" s="11">
        <v>1178</v>
      </c>
      <c r="AL35" s="104">
        <v>1113</v>
      </c>
      <c r="AM35" s="11">
        <v>1125</v>
      </c>
      <c r="AN35" s="104">
        <v>1147</v>
      </c>
      <c r="AO35" s="11">
        <v>1206</v>
      </c>
      <c r="AP35" s="104">
        <v>1245</v>
      </c>
      <c r="AT35" s="11"/>
    </row>
    <row r="36" spans="1:48" ht="5.25" customHeight="1" thickBot="1" x14ac:dyDescent="0.35">
      <c r="C36" s="127"/>
      <c r="E36" s="7"/>
      <c r="F36" s="11"/>
      <c r="G36" s="29"/>
      <c r="H36" s="11"/>
      <c r="I36" s="29"/>
      <c r="J36" s="11"/>
      <c r="K36" s="29"/>
      <c r="L36" s="11"/>
      <c r="M36" s="29"/>
      <c r="N36" s="11"/>
      <c r="O36" s="29"/>
      <c r="P36" s="11"/>
      <c r="Q36" s="29"/>
      <c r="R36" s="11"/>
      <c r="S36" s="29"/>
      <c r="T36" s="11"/>
      <c r="U36" s="29"/>
      <c r="V36" s="11"/>
      <c r="W36" s="29"/>
      <c r="X36" s="11"/>
      <c r="Y36" s="29"/>
      <c r="Z36" s="11"/>
      <c r="AA36" s="29"/>
      <c r="AB36" s="11"/>
      <c r="AC36" s="29"/>
      <c r="AD36" s="11"/>
      <c r="AE36" s="29"/>
      <c r="AF36" s="11"/>
      <c r="AG36" s="29"/>
      <c r="AH36" s="11"/>
      <c r="AI36" s="84"/>
      <c r="AJ36" s="11"/>
      <c r="AK36" s="11"/>
      <c r="AL36" s="104"/>
      <c r="AM36" s="11"/>
      <c r="AN36" s="11"/>
      <c r="AO36" s="11"/>
      <c r="AP36" s="11"/>
      <c r="AQ36" s="58"/>
      <c r="AR36" s="58"/>
      <c r="AT36" s="11"/>
    </row>
    <row r="37" spans="1:48" s="7" customFormat="1" ht="20.25" customHeight="1" thickBot="1" x14ac:dyDescent="0.35">
      <c r="A37" s="2"/>
      <c r="B37" s="2"/>
      <c r="C37" s="127"/>
      <c r="E37" s="24" t="s">
        <v>79</v>
      </c>
      <c r="F37" s="13">
        <v>20146</v>
      </c>
      <c r="G37" s="33">
        <v>12958</v>
      </c>
      <c r="H37" s="13">
        <v>8322</v>
      </c>
      <c r="I37" s="33">
        <v>8748</v>
      </c>
      <c r="J37" s="13">
        <v>13062</v>
      </c>
      <c r="K37" s="33">
        <v>13004</v>
      </c>
      <c r="L37" s="13">
        <v>12364</v>
      </c>
      <c r="M37" s="33">
        <v>11423</v>
      </c>
      <c r="N37" s="13">
        <v>10256</v>
      </c>
      <c r="O37" s="33">
        <v>10856</v>
      </c>
      <c r="P37" s="13">
        <v>11539</v>
      </c>
      <c r="Q37" s="33">
        <v>13335</v>
      </c>
      <c r="R37" s="13">
        <v>11512</v>
      </c>
      <c r="S37" s="33">
        <v>13033</v>
      </c>
      <c r="T37" s="13">
        <v>15090</v>
      </c>
      <c r="U37" s="33">
        <v>16266</v>
      </c>
      <c r="V37" s="13">
        <v>17786</v>
      </c>
      <c r="W37" s="33">
        <v>19455</v>
      </c>
      <c r="X37" s="13">
        <v>21974</v>
      </c>
      <c r="Y37" s="33">
        <v>22074</v>
      </c>
      <c r="Z37" s="13">
        <v>26902</v>
      </c>
      <c r="AA37" s="33">
        <v>26316</v>
      </c>
      <c r="AB37" s="13">
        <v>29961</v>
      </c>
      <c r="AC37" s="33">
        <v>28141</v>
      </c>
      <c r="AD37" s="13">
        <v>30520</v>
      </c>
      <c r="AE37" s="33">
        <v>29172</v>
      </c>
      <c r="AF37" s="13">
        <v>20262</v>
      </c>
      <c r="AG37" s="33">
        <v>27479</v>
      </c>
      <c r="AH37" s="57">
        <v>31622</v>
      </c>
      <c r="AI37" s="79">
        <v>35020</v>
      </c>
      <c r="AJ37" s="13">
        <v>39957</v>
      </c>
      <c r="AK37" s="13">
        <v>38948</v>
      </c>
      <c r="AL37" s="110">
        <v>38764</v>
      </c>
      <c r="AM37" s="13">
        <v>36210</v>
      </c>
      <c r="AN37" s="110">
        <v>40697</v>
      </c>
      <c r="AO37" s="13">
        <v>40489</v>
      </c>
      <c r="AP37" s="110">
        <v>43306</v>
      </c>
      <c r="AQ37" s="2"/>
      <c r="AR37" s="2"/>
      <c r="AT37" s="60"/>
      <c r="AU37" s="14"/>
      <c r="AV37" s="14"/>
    </row>
    <row r="38" spans="1:48" ht="25.5" customHeight="1" x14ac:dyDescent="0.3">
      <c r="C38" s="127"/>
      <c r="E38" s="1"/>
      <c r="AQ38" s="58"/>
      <c r="AR38" s="58"/>
    </row>
    <row r="39" spans="1:48" s="7" customFormat="1" ht="18.75" customHeight="1" x14ac:dyDescent="0.3">
      <c r="B39" s="2"/>
      <c r="C39" s="127"/>
      <c r="E39" s="130" t="s">
        <v>112</v>
      </c>
      <c r="F39" s="131"/>
      <c r="G39" s="131"/>
      <c r="H39" s="131"/>
      <c r="I39" s="131"/>
      <c r="J39" s="131"/>
      <c r="K39" s="131"/>
      <c r="L39" s="131"/>
      <c r="M39" s="131"/>
      <c r="N39" s="131"/>
      <c r="O39" s="131"/>
      <c r="P39" s="131"/>
      <c r="Q39" s="131"/>
      <c r="R39" s="131"/>
      <c r="S39" s="131"/>
      <c r="T39" s="131"/>
      <c r="U39" s="131"/>
      <c r="V39" s="131"/>
      <c r="W39" s="131"/>
      <c r="X39" s="131"/>
      <c r="Y39" s="131"/>
      <c r="Z39" s="131"/>
      <c r="AA39" s="131"/>
      <c r="AB39" s="131"/>
      <c r="AC39" s="131"/>
      <c r="AD39" s="131"/>
      <c r="AE39" s="131"/>
      <c r="AF39" s="131"/>
      <c r="AG39" s="131"/>
      <c r="AH39" s="131"/>
      <c r="AI39" s="131"/>
      <c r="AJ39" s="131"/>
      <c r="AK39" s="131"/>
      <c r="AL39" s="131"/>
      <c r="AM39" s="131"/>
      <c r="AN39" s="131"/>
      <c r="AO39" s="131"/>
      <c r="AP39" s="132"/>
      <c r="AQ39" s="2"/>
      <c r="AR39" s="2"/>
      <c r="AS39" s="58"/>
      <c r="AT39" s="58"/>
      <c r="AU39" s="14"/>
      <c r="AV39" s="14"/>
    </row>
    <row r="40" spans="1:48" ht="5.25" customHeight="1" x14ac:dyDescent="0.3">
      <c r="C40" s="127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Q40" s="58"/>
      <c r="AR40" s="58"/>
    </row>
    <row r="41" spans="1:48" ht="16" customHeight="1" x14ac:dyDescent="0.3">
      <c r="C41" s="127"/>
      <c r="E41" s="9" t="s">
        <v>16</v>
      </c>
      <c r="F41" s="10"/>
      <c r="G41" s="32"/>
      <c r="H41" s="16">
        <f t="shared" ref="H41:AO48" si="0">+IF(ISNUMBER(H10)*ISNUMBER(F10),H10/F10-1,"")</f>
        <v>-0.23917995444191342</v>
      </c>
      <c r="I41" s="34">
        <f t="shared" si="0"/>
        <v>0.63055555555555554</v>
      </c>
      <c r="J41" s="16">
        <f t="shared" si="0"/>
        <v>0.94610778443113763</v>
      </c>
      <c r="K41" s="34">
        <f t="shared" si="0"/>
        <v>0.22487223168654169</v>
      </c>
      <c r="L41" s="16">
        <f t="shared" si="0"/>
        <v>7.6923076923076872E-2</v>
      </c>
      <c r="M41" s="34">
        <f t="shared" si="0"/>
        <v>-6.6759388038942991E-2</v>
      </c>
      <c r="N41" s="16">
        <f t="shared" si="0"/>
        <v>-0.10857142857142854</v>
      </c>
      <c r="O41" s="34">
        <f t="shared" si="0"/>
        <v>-6.2593144560357694E-2</v>
      </c>
      <c r="P41" s="16">
        <f t="shared" si="0"/>
        <v>9.6153846153845812E-3</v>
      </c>
      <c r="Q41" s="34">
        <f t="shared" si="0"/>
        <v>0.13354531001589831</v>
      </c>
      <c r="R41" s="16">
        <f t="shared" si="0"/>
        <v>-2.6984126984126999E-2</v>
      </c>
      <c r="S41" s="34">
        <f t="shared" si="0"/>
        <v>0.10098176718092566</v>
      </c>
      <c r="T41" s="16">
        <f t="shared" si="0"/>
        <v>0.34420880913539964</v>
      </c>
      <c r="U41" s="34">
        <f t="shared" si="0"/>
        <v>0.14394904458598723</v>
      </c>
      <c r="V41" s="16">
        <f t="shared" si="0"/>
        <v>0.12014563106796117</v>
      </c>
      <c r="W41" s="34">
        <f t="shared" si="0"/>
        <v>8.5746102449888673E-2</v>
      </c>
      <c r="X41" s="16">
        <v>0.22101841820151669</v>
      </c>
      <c r="Y41" s="34">
        <v>0.11692307692307691</v>
      </c>
      <c r="Z41" s="16">
        <v>0.21295474711623785</v>
      </c>
      <c r="AA41" s="34">
        <v>0.17079889807162529</v>
      </c>
      <c r="AB41" s="16">
        <v>1.3899049012435993E-2</v>
      </c>
      <c r="AC41" s="34">
        <v>-3.2156862745097992E-2</v>
      </c>
      <c r="AD41" s="16">
        <v>-8.6580086580086535E-2</v>
      </c>
      <c r="AE41" s="34">
        <v>8.103727714747766E-4</v>
      </c>
      <c r="AF41" s="16">
        <v>-0.33333333333333337</v>
      </c>
      <c r="AG41" s="34">
        <v>-7.6113360323886603E-2</v>
      </c>
      <c r="AH41" s="16">
        <v>0.58886255924170605</v>
      </c>
      <c r="AI41" s="69">
        <v>0.46362839614373352</v>
      </c>
      <c r="AJ41" s="16">
        <v>0.37061894108873972</v>
      </c>
      <c r="AK41" s="16">
        <v>-2.0359281437125731E-2</v>
      </c>
      <c r="AL41" s="105">
        <v>-0.21001088139281832</v>
      </c>
      <c r="AM41" s="56">
        <v>-0.22004889975550124</v>
      </c>
      <c r="AN41" s="105">
        <v>-7.0247933884297509E-2</v>
      </c>
      <c r="AO41" s="56">
        <v>-6.2695924764890609E-3</v>
      </c>
      <c r="AP41" s="105">
        <v>0.10222222222222221</v>
      </c>
      <c r="AS41" s="18"/>
      <c r="AT41" s="18"/>
    </row>
    <row r="42" spans="1:48" ht="16" customHeight="1" x14ac:dyDescent="0.3">
      <c r="C42" s="127"/>
      <c r="E42" s="7" t="s">
        <v>34</v>
      </c>
      <c r="F42" s="11"/>
      <c r="G42" s="29"/>
      <c r="H42" s="18">
        <f t="shared" si="0"/>
        <v>-0.65637065637065639</v>
      </c>
      <c r="I42" s="30">
        <f t="shared" si="0"/>
        <v>0.19877675840978593</v>
      </c>
      <c r="J42" s="18">
        <f t="shared" si="0"/>
        <v>2.797752808988764</v>
      </c>
      <c r="K42" s="30">
        <f t="shared" si="0"/>
        <v>0.40561224489795911</v>
      </c>
      <c r="L42" s="18">
        <f t="shared" si="0"/>
        <v>-0.50443786982248517</v>
      </c>
      <c r="M42" s="30">
        <f t="shared" si="0"/>
        <v>-0.39564428312159705</v>
      </c>
      <c r="N42" s="18">
        <f t="shared" si="0"/>
        <v>-0.21492537313432836</v>
      </c>
      <c r="O42" s="30">
        <f t="shared" si="0"/>
        <v>-0.18318318318318316</v>
      </c>
      <c r="P42" s="18">
        <f t="shared" si="0"/>
        <v>-3.8022813688213253E-3</v>
      </c>
      <c r="Q42" s="30">
        <f t="shared" si="0"/>
        <v>6.25E-2</v>
      </c>
      <c r="R42" s="18">
        <f t="shared" si="0"/>
        <v>-0.31679389312977102</v>
      </c>
      <c r="S42" s="30">
        <f t="shared" si="0"/>
        <v>-0.34256055363321802</v>
      </c>
      <c r="T42" s="18">
        <f t="shared" si="0"/>
        <v>0.24022346368715075</v>
      </c>
      <c r="U42" s="30">
        <f t="shared" si="0"/>
        <v>0.41578947368421049</v>
      </c>
      <c r="V42" s="18">
        <f t="shared" si="0"/>
        <v>9.4594594594594517E-2</v>
      </c>
      <c r="W42" s="30">
        <f t="shared" si="0"/>
        <v>0.18587360594795532</v>
      </c>
      <c r="X42" s="18">
        <v>0.37448559670781889</v>
      </c>
      <c r="Y42" s="30">
        <v>7.2100313479623868E-2</v>
      </c>
      <c r="Z42" s="18">
        <v>0.23652694610778435</v>
      </c>
      <c r="AA42" s="30">
        <v>9.9415204678362512E-2</v>
      </c>
      <c r="AB42" s="18">
        <v>0.13801452784503643</v>
      </c>
      <c r="AC42" s="30">
        <v>0.34840425531914887</v>
      </c>
      <c r="AD42" s="18">
        <v>2.3404255319148914E-2</v>
      </c>
      <c r="AE42" s="30">
        <v>-7.8895463510848529E-3</v>
      </c>
      <c r="AF42" s="18">
        <v>-0.32016632016632018</v>
      </c>
      <c r="AG42" s="30">
        <v>-0.15506958250497016</v>
      </c>
      <c r="AH42" s="18">
        <v>0.54740061162079501</v>
      </c>
      <c r="AI42" s="70">
        <v>0.40235294117647058</v>
      </c>
      <c r="AJ42" s="18">
        <v>0.37944664031620556</v>
      </c>
      <c r="AK42" s="18">
        <v>0.28020134228187921</v>
      </c>
      <c r="AL42" s="106">
        <v>8.1661891117478458E-2</v>
      </c>
      <c r="AM42" s="53">
        <v>-4.9803407601572758E-2</v>
      </c>
      <c r="AN42" s="106">
        <v>6.6225165562913801E-2</v>
      </c>
      <c r="AO42" s="53">
        <v>0.16689655172413786</v>
      </c>
      <c r="AP42" s="106">
        <v>-2.3602484472049712E-2</v>
      </c>
      <c r="AQ42" s="18"/>
      <c r="AR42" s="18"/>
      <c r="AS42" s="18"/>
      <c r="AT42" s="18"/>
    </row>
    <row r="43" spans="1:48" ht="16" customHeight="1" x14ac:dyDescent="0.3">
      <c r="C43" s="127"/>
      <c r="E43" s="9" t="s">
        <v>17</v>
      </c>
      <c r="F43" s="10"/>
      <c r="G43" s="32"/>
      <c r="H43" s="16">
        <f t="shared" si="0"/>
        <v>-0.15032679738562094</v>
      </c>
      <c r="I43" s="34">
        <f t="shared" si="0"/>
        <v>0.73451327433628322</v>
      </c>
      <c r="J43" s="16">
        <f t="shared" si="0"/>
        <v>1.8307692307692309</v>
      </c>
      <c r="K43" s="34">
        <f t="shared" si="0"/>
        <v>5.1020408163265252E-2</v>
      </c>
      <c r="L43" s="16">
        <f t="shared" si="0"/>
        <v>-0.31793478260869568</v>
      </c>
      <c r="M43" s="34">
        <f t="shared" si="0"/>
        <v>0.10679611650485432</v>
      </c>
      <c r="N43" s="16">
        <f t="shared" si="0"/>
        <v>7.5697211155378419E-2</v>
      </c>
      <c r="O43" s="34">
        <f t="shared" si="0"/>
        <v>0.24122807017543857</v>
      </c>
      <c r="P43" s="16">
        <f t="shared" si="0"/>
        <v>0.35555555555555562</v>
      </c>
      <c r="Q43" s="34">
        <f t="shared" si="0"/>
        <v>0.44522968197879864</v>
      </c>
      <c r="R43" s="16">
        <f t="shared" si="0"/>
        <v>0.22404371584699456</v>
      </c>
      <c r="S43" s="34">
        <f t="shared" si="0"/>
        <v>3.1784841075794601E-2</v>
      </c>
      <c r="T43" s="16">
        <f t="shared" si="0"/>
        <v>-3.125E-2</v>
      </c>
      <c r="U43" s="34">
        <f t="shared" si="0"/>
        <v>-7.1090047393365108E-3</v>
      </c>
      <c r="V43" s="16">
        <f t="shared" si="0"/>
        <v>3.9170506912442393E-2</v>
      </c>
      <c r="W43" s="34">
        <f t="shared" si="0"/>
        <v>9.069212410501204E-2</v>
      </c>
      <c r="X43" s="16">
        <v>0.10643015521064303</v>
      </c>
      <c r="Y43" s="34">
        <v>-2.8446389496717739E-2</v>
      </c>
      <c r="Z43" s="16">
        <v>0.10621242484969939</v>
      </c>
      <c r="AA43" s="34">
        <v>0.19144144144144137</v>
      </c>
      <c r="AB43" s="16">
        <v>7.6086956521739024E-2</v>
      </c>
      <c r="AC43" s="34">
        <v>-9.2627599243856329E-2</v>
      </c>
      <c r="AD43" s="16">
        <v>-4.3771043771043794E-2</v>
      </c>
      <c r="AE43" s="34">
        <v>-4.3749999999999956E-2</v>
      </c>
      <c r="AF43" s="16">
        <v>-0.4119718309859155</v>
      </c>
      <c r="AG43" s="34">
        <v>8.9324618736383421E-2</v>
      </c>
      <c r="AH43" s="16">
        <v>0.5</v>
      </c>
      <c r="AI43" s="69">
        <v>9.8000000000000087E-2</v>
      </c>
      <c r="AJ43" s="16">
        <v>0.2914171656686626</v>
      </c>
      <c r="AK43" s="16">
        <v>0.17486338797814205</v>
      </c>
      <c r="AL43" s="105">
        <v>4.4822256568779029E-2</v>
      </c>
      <c r="AM43" s="56">
        <v>-0.10697674418604652</v>
      </c>
      <c r="AN43" s="105">
        <v>-7.6923076923076872E-2</v>
      </c>
      <c r="AO43" s="56">
        <v>-3.4722222222222099E-3</v>
      </c>
      <c r="AP43" s="105">
        <v>9.6153846153845812E-3</v>
      </c>
      <c r="AQ43" s="18"/>
      <c r="AR43" s="18"/>
      <c r="AS43" s="18"/>
      <c r="AT43" s="18"/>
    </row>
    <row r="44" spans="1:48" ht="16" customHeight="1" x14ac:dyDescent="0.3">
      <c r="C44" s="127"/>
      <c r="E44" s="7" t="s">
        <v>36</v>
      </c>
      <c r="F44" s="11"/>
      <c r="G44" s="29"/>
      <c r="H44" s="18">
        <f t="shared" si="0"/>
        <v>-0.73407202216066481</v>
      </c>
      <c r="I44" s="30">
        <f t="shared" si="0"/>
        <v>-0.6404494382022472</v>
      </c>
      <c r="J44" s="18">
        <f t="shared" si="0"/>
        <v>-0.36458333333333337</v>
      </c>
      <c r="K44" s="30">
        <f t="shared" si="0"/>
        <v>0.140625</v>
      </c>
      <c r="L44" s="18">
        <f t="shared" si="0"/>
        <v>1.1967213114754101</v>
      </c>
      <c r="M44" s="30">
        <f t="shared" si="0"/>
        <v>0.91780821917808209</v>
      </c>
      <c r="N44" s="18">
        <f t="shared" si="0"/>
        <v>7.4626865671641784E-2</v>
      </c>
      <c r="O44" s="30">
        <f t="shared" si="0"/>
        <v>-6.4285714285714279E-2</v>
      </c>
      <c r="P44" s="18">
        <f t="shared" si="0"/>
        <v>0.34722222222222232</v>
      </c>
      <c r="Q44" s="30">
        <f t="shared" si="0"/>
        <v>0.64122137404580148</v>
      </c>
      <c r="R44" s="18">
        <f t="shared" si="0"/>
        <v>-0.12371134020618557</v>
      </c>
      <c r="S44" s="30">
        <f t="shared" si="0"/>
        <v>-0.1348837209302326</v>
      </c>
      <c r="T44" s="18">
        <f t="shared" si="0"/>
        <v>0.54705882352941182</v>
      </c>
      <c r="U44" s="30">
        <f t="shared" si="0"/>
        <v>0.467741935483871</v>
      </c>
      <c r="V44" s="18">
        <f t="shared" si="0"/>
        <v>0.41064638783269958</v>
      </c>
      <c r="W44" s="30">
        <f t="shared" si="0"/>
        <v>0.47985347985347993</v>
      </c>
      <c r="X44" s="18">
        <v>0.40970350404312672</v>
      </c>
      <c r="Y44" s="30">
        <v>0.25</v>
      </c>
      <c r="Z44" s="18">
        <v>0.1147227533460804</v>
      </c>
      <c r="AA44" s="30">
        <v>0.25742574257425743</v>
      </c>
      <c r="AB44" s="18">
        <v>0.19210977701543741</v>
      </c>
      <c r="AC44" s="30">
        <v>1.5748031496062964E-2</v>
      </c>
      <c r="AD44" s="18">
        <v>-4.4604316546762557E-2</v>
      </c>
      <c r="AE44" s="30">
        <v>3.7209302325581506E-2</v>
      </c>
      <c r="AF44" s="18">
        <v>-0.32228915662650603</v>
      </c>
      <c r="AG44" s="30">
        <v>-0.18236173393124067</v>
      </c>
      <c r="AH44" s="18">
        <v>0.47111111111111104</v>
      </c>
      <c r="AI44" s="70">
        <v>0.36197440585009133</v>
      </c>
      <c r="AJ44" s="18">
        <v>0.3141993957703928</v>
      </c>
      <c r="AK44" s="18">
        <v>0.11409395973154357</v>
      </c>
      <c r="AL44" s="106">
        <v>-2.2988505747126853E-3</v>
      </c>
      <c r="AM44" s="53">
        <v>-0.17228915662650601</v>
      </c>
      <c r="AN44" s="106">
        <v>-0.1428571428571429</v>
      </c>
      <c r="AO44" s="53">
        <v>5.6768558951965087E-2</v>
      </c>
      <c r="AP44" s="106">
        <v>0.12903225806451624</v>
      </c>
      <c r="AQ44" s="18"/>
      <c r="AR44" s="18"/>
      <c r="AS44" s="18"/>
      <c r="AT44" s="18"/>
    </row>
    <row r="45" spans="1:48" ht="16" customHeight="1" x14ac:dyDescent="0.3">
      <c r="C45" s="127"/>
      <c r="E45" s="9" t="s">
        <v>23</v>
      </c>
      <c r="F45" s="10"/>
      <c r="G45" s="32"/>
      <c r="H45" s="16">
        <f t="shared" si="0"/>
        <v>-0.39730639730639727</v>
      </c>
      <c r="I45" s="34">
        <f t="shared" si="0"/>
        <v>-0.3918575063613231</v>
      </c>
      <c r="J45" s="16">
        <f t="shared" si="0"/>
        <v>-0.3044692737430168</v>
      </c>
      <c r="K45" s="34">
        <f t="shared" si="0"/>
        <v>1.01255230125523</v>
      </c>
      <c r="L45" s="16">
        <f t="shared" si="0"/>
        <v>2.4257028112449799</v>
      </c>
      <c r="M45" s="34">
        <f t="shared" si="0"/>
        <v>0.78794178794178804</v>
      </c>
      <c r="N45" s="16">
        <f t="shared" si="0"/>
        <v>-0.11019929660023442</v>
      </c>
      <c r="O45" s="34">
        <f t="shared" si="0"/>
        <v>3.0232558139534849E-2</v>
      </c>
      <c r="P45" s="16">
        <f t="shared" si="0"/>
        <v>0.23188405797101441</v>
      </c>
      <c r="Q45" s="34">
        <f t="shared" si="0"/>
        <v>0.30699774266365698</v>
      </c>
      <c r="R45" s="16">
        <f t="shared" si="0"/>
        <v>-0.16684491978609628</v>
      </c>
      <c r="S45" s="34">
        <f t="shared" si="0"/>
        <v>-0.21588946459412783</v>
      </c>
      <c r="T45" s="16">
        <f t="shared" si="0"/>
        <v>0.48395378690629021</v>
      </c>
      <c r="U45" s="34">
        <f t="shared" si="0"/>
        <v>0.75220264317180607</v>
      </c>
      <c r="V45" s="16">
        <f t="shared" si="0"/>
        <v>0.34429065743944642</v>
      </c>
      <c r="W45" s="34">
        <f t="shared" si="0"/>
        <v>8.3595223130106922E-2</v>
      </c>
      <c r="X45" s="16">
        <v>0.11261261261261257</v>
      </c>
      <c r="Y45" s="34">
        <v>7.5986078886310926E-2</v>
      </c>
      <c r="Z45" s="16">
        <v>0.18218623481781382</v>
      </c>
      <c r="AA45" s="34">
        <v>0.16657681940700808</v>
      </c>
      <c r="AB45" s="16">
        <v>-6.017612524461835E-2</v>
      </c>
      <c r="AC45" s="34">
        <v>-5.7763401109057311E-2</v>
      </c>
      <c r="AD45" s="16">
        <v>2.2904737116085316E-2</v>
      </c>
      <c r="AE45" s="34">
        <v>-0.10446297204512012</v>
      </c>
      <c r="AF45" s="16">
        <v>-0.42137404580152671</v>
      </c>
      <c r="AG45" s="34">
        <v>-0.40635268346111719</v>
      </c>
      <c r="AH45" s="16">
        <v>0.14863676341248899</v>
      </c>
      <c r="AI45" s="69">
        <v>0.4105166051660516</v>
      </c>
      <c r="AJ45" s="16">
        <v>0.44563552833078091</v>
      </c>
      <c r="AK45" s="16">
        <v>0.30477436232831923</v>
      </c>
      <c r="AL45" s="105">
        <v>5.9322033898305149E-2</v>
      </c>
      <c r="AM45" s="56">
        <v>-4.2105263157894757E-2</v>
      </c>
      <c r="AN45" s="105">
        <v>0.12050000000000005</v>
      </c>
      <c r="AO45" s="56">
        <v>0.26896912611198331</v>
      </c>
      <c r="AP45" s="105">
        <v>8.2998661311914246E-2</v>
      </c>
      <c r="AQ45" s="18"/>
      <c r="AR45" s="18"/>
      <c r="AS45" s="18"/>
      <c r="AT45" s="18"/>
    </row>
    <row r="46" spans="1:48" ht="16" customHeight="1" x14ac:dyDescent="0.3">
      <c r="C46" s="127"/>
      <c r="E46" s="7" t="s">
        <v>38</v>
      </c>
      <c r="F46" s="11"/>
      <c r="G46" s="29"/>
      <c r="H46" s="18">
        <f t="shared" si="0"/>
        <v>-0.72636815920398012</v>
      </c>
      <c r="I46" s="30">
        <f t="shared" si="0"/>
        <v>-0.70112781954887216</v>
      </c>
      <c r="J46" s="18">
        <f t="shared" si="0"/>
        <v>2.1818181818181737E-2</v>
      </c>
      <c r="K46" s="30">
        <f t="shared" si="0"/>
        <v>1.0943396226415096</v>
      </c>
      <c r="L46" s="18">
        <f t="shared" si="0"/>
        <v>9.6085409252669063E-2</v>
      </c>
      <c r="M46" s="30">
        <f t="shared" si="0"/>
        <v>-6.0060060060060039E-2</v>
      </c>
      <c r="N46" s="18">
        <f t="shared" si="0"/>
        <v>-0.37987012987012991</v>
      </c>
      <c r="O46" s="30">
        <f t="shared" si="0"/>
        <v>-0.22683706070287535</v>
      </c>
      <c r="P46" s="18">
        <f t="shared" si="0"/>
        <v>0.23036649214659688</v>
      </c>
      <c r="Q46" s="30">
        <f t="shared" si="0"/>
        <v>0.21074380165289264</v>
      </c>
      <c r="R46" s="18">
        <f t="shared" si="0"/>
        <v>-0.27659574468085102</v>
      </c>
      <c r="S46" s="30">
        <f t="shared" si="0"/>
        <v>-0.3651877133105802</v>
      </c>
      <c r="T46" s="18">
        <f t="shared" si="0"/>
        <v>9.4117647058823639E-2</v>
      </c>
      <c r="U46" s="30">
        <f t="shared" si="0"/>
        <v>0.18279569892473124</v>
      </c>
      <c r="V46" s="18">
        <f t="shared" si="0"/>
        <v>0.14516129032258074</v>
      </c>
      <c r="W46" s="30">
        <f t="shared" si="0"/>
        <v>0.3545454545454545</v>
      </c>
      <c r="X46" s="18">
        <v>0.23474178403755874</v>
      </c>
      <c r="Y46" s="30">
        <v>7.718120805369133E-2</v>
      </c>
      <c r="Z46" s="18">
        <v>0.33840304182509495</v>
      </c>
      <c r="AA46" s="30">
        <v>0.14330218068535827</v>
      </c>
      <c r="AB46" s="18">
        <v>0.21306818181818188</v>
      </c>
      <c r="AC46" s="30">
        <v>0.1852861035422344</v>
      </c>
      <c r="AD46" s="18">
        <v>0.11709601873536291</v>
      </c>
      <c r="AE46" s="30">
        <v>0.15862068965517251</v>
      </c>
      <c r="AF46" s="18">
        <v>-0.24947589098532497</v>
      </c>
      <c r="AG46" s="30">
        <v>-7.7380952380952328E-2</v>
      </c>
      <c r="AH46" s="18">
        <v>0.43854748603351945</v>
      </c>
      <c r="AI46" s="70">
        <v>0.32043010752688161</v>
      </c>
      <c r="AJ46" s="18">
        <v>0.30679611650485428</v>
      </c>
      <c r="AK46" s="18">
        <v>0.35016286644951133</v>
      </c>
      <c r="AL46" s="106">
        <v>0.17533432392273407</v>
      </c>
      <c r="AM46" s="53">
        <v>1.6887816646562026E-2</v>
      </c>
      <c r="AN46" s="106">
        <v>0.2718078381795197</v>
      </c>
      <c r="AO46" s="53">
        <v>0.2894424673784104</v>
      </c>
      <c r="AP46" s="106">
        <v>9.741550695825052E-2</v>
      </c>
      <c r="AQ46" s="18"/>
      <c r="AR46" s="18"/>
      <c r="AS46" s="18"/>
      <c r="AT46" s="18"/>
    </row>
    <row r="47" spans="1:48" ht="16" customHeight="1" x14ac:dyDescent="0.3">
      <c r="C47" s="127"/>
      <c r="E47" s="9" t="s">
        <v>30</v>
      </c>
      <c r="F47" s="10"/>
      <c r="G47" s="32"/>
      <c r="H47" s="16">
        <f t="shared" si="0"/>
        <v>-0.82820329277022187</v>
      </c>
      <c r="I47" s="34">
        <f t="shared" si="0"/>
        <v>-0.84478021978021978</v>
      </c>
      <c r="J47" s="16">
        <f t="shared" si="0"/>
        <v>-0.65833333333333333</v>
      </c>
      <c r="K47" s="34">
        <f t="shared" si="0"/>
        <v>6.6371681415929196E-2</v>
      </c>
      <c r="L47" s="16">
        <f t="shared" si="0"/>
        <v>0.29268292682926833</v>
      </c>
      <c r="M47" s="34">
        <f t="shared" si="0"/>
        <v>-0.1659751037344398</v>
      </c>
      <c r="N47" s="16">
        <f t="shared" si="0"/>
        <v>-0.21226415094339623</v>
      </c>
      <c r="O47" s="34">
        <f t="shared" si="0"/>
        <v>-0.11442786069651745</v>
      </c>
      <c r="P47" s="16">
        <f t="shared" si="0"/>
        <v>-0.17365269461077848</v>
      </c>
      <c r="Q47" s="34">
        <f t="shared" si="0"/>
        <v>-8.98876404494382E-2</v>
      </c>
      <c r="R47" s="16">
        <f t="shared" si="0"/>
        <v>-0.30434782608695654</v>
      </c>
      <c r="S47" s="34">
        <f t="shared" si="0"/>
        <v>-0.2592592592592593</v>
      </c>
      <c r="T47" s="16">
        <f t="shared" si="0"/>
        <v>0.1875</v>
      </c>
      <c r="U47" s="34">
        <f t="shared" si="0"/>
        <v>4.1666666666666741E-2</v>
      </c>
      <c r="V47" s="16">
        <f t="shared" si="0"/>
        <v>0.32456140350877183</v>
      </c>
      <c r="W47" s="34">
        <f t="shared" si="0"/>
        <v>0.47199999999999998</v>
      </c>
      <c r="X47" s="16">
        <v>0.69536423841059603</v>
      </c>
      <c r="Y47" s="34">
        <v>0.5</v>
      </c>
      <c r="Z47" s="16">
        <v>0.36328125</v>
      </c>
      <c r="AA47" s="34">
        <v>0.30797101449275366</v>
      </c>
      <c r="AB47" s="16">
        <v>0.16045845272206294</v>
      </c>
      <c r="AC47" s="34">
        <v>0.14681440443213289</v>
      </c>
      <c r="AD47" s="16">
        <v>0.11358024691358026</v>
      </c>
      <c r="AE47" s="34">
        <v>0.20531400966183577</v>
      </c>
      <c r="AF47" s="16">
        <v>-0.29046563192904651</v>
      </c>
      <c r="AG47" s="34">
        <v>-3.4068136272545124E-2</v>
      </c>
      <c r="AH47" s="16">
        <v>0.625</v>
      </c>
      <c r="AI47" s="69">
        <v>0.1410788381742738</v>
      </c>
      <c r="AJ47" s="16">
        <v>0.125</v>
      </c>
      <c r="AK47" s="16">
        <v>1.8181818181818077E-2</v>
      </c>
      <c r="AL47" s="105">
        <v>-9.5726495726495719E-2</v>
      </c>
      <c r="AM47" s="56">
        <v>-3.7499999999999978E-2</v>
      </c>
      <c r="AN47" s="105">
        <v>-1.1342155009451793E-2</v>
      </c>
      <c r="AO47" s="56">
        <v>6.4935064935064846E-2</v>
      </c>
      <c r="AP47" s="105">
        <v>-1.9120458891013214E-3</v>
      </c>
      <c r="AQ47" s="18"/>
      <c r="AR47" s="18"/>
      <c r="AS47" s="18"/>
      <c r="AT47" s="18"/>
    </row>
    <row r="48" spans="1:48" ht="16" customHeight="1" x14ac:dyDescent="0.3">
      <c r="C48" s="127"/>
      <c r="E48" s="7" t="s">
        <v>88</v>
      </c>
      <c r="F48" s="11"/>
      <c r="G48" s="29"/>
      <c r="H48" s="18">
        <f t="shared" si="0"/>
        <v>-0.4285714285714286</v>
      </c>
      <c r="I48" s="30">
        <f t="shared" si="0"/>
        <v>1.7246376811594204</v>
      </c>
      <c r="J48" s="18">
        <f t="shared" si="0"/>
        <v>10.633333333333333</v>
      </c>
      <c r="K48" s="30">
        <f t="shared" si="0"/>
        <v>0.92553191489361697</v>
      </c>
      <c r="L48" s="18">
        <f t="shared" si="0"/>
        <v>-0.77077363896848139</v>
      </c>
      <c r="M48" s="30">
        <f t="shared" si="0"/>
        <v>-0.66574585635359118</v>
      </c>
      <c r="N48" s="18">
        <f t="shared" si="0"/>
        <v>-0.375</v>
      </c>
      <c r="O48" s="30">
        <f t="shared" si="0"/>
        <v>-0.30578512396694213</v>
      </c>
      <c r="P48" s="18">
        <f t="shared" si="0"/>
        <v>0</v>
      </c>
      <c r="Q48" s="30">
        <f t="shared" si="0"/>
        <v>0.33333333333333326</v>
      </c>
      <c r="R48" s="18">
        <f t="shared" si="0"/>
        <v>-0.12</v>
      </c>
      <c r="S48" s="30">
        <f t="shared" si="0"/>
        <v>0.28571428571428581</v>
      </c>
      <c r="T48" s="18">
        <f t="shared" si="0"/>
        <v>0.68181818181818188</v>
      </c>
      <c r="U48" s="30">
        <f t="shared" si="0"/>
        <v>9.0277777777777679E-2</v>
      </c>
      <c r="V48" s="18">
        <f t="shared" si="0"/>
        <v>0.16891891891891886</v>
      </c>
      <c r="W48" s="30">
        <f t="shared" si="0"/>
        <v>0.50318471337579629</v>
      </c>
      <c r="X48" s="18">
        <v>0.10982658959537561</v>
      </c>
      <c r="Y48" s="30">
        <v>-5.9322033898305038E-2</v>
      </c>
      <c r="Z48" s="18">
        <v>0.55729166666666674</v>
      </c>
      <c r="AA48" s="30">
        <v>0.23873873873873874</v>
      </c>
      <c r="AB48" s="18">
        <v>-5.0167224080267525E-2</v>
      </c>
      <c r="AC48" s="30">
        <v>-1.0909090909090868E-2</v>
      </c>
      <c r="AD48" s="18">
        <v>0.12676056338028174</v>
      </c>
      <c r="AE48" s="30">
        <v>0.125</v>
      </c>
      <c r="AF48" s="18">
        <v>-0.29374999999999996</v>
      </c>
      <c r="AG48" s="30">
        <v>1.9607843137254832E-2</v>
      </c>
      <c r="AH48" s="18">
        <v>0.83185840707964598</v>
      </c>
      <c r="AI48" s="70">
        <v>0.50320512820512819</v>
      </c>
      <c r="AJ48" s="18">
        <v>0.28019323671497576</v>
      </c>
      <c r="AK48" s="18">
        <v>0.15138592750533042</v>
      </c>
      <c r="AL48" s="106">
        <v>4.7169811320754818E-2</v>
      </c>
      <c r="AM48" s="53">
        <v>-1.8518518518518823E-3</v>
      </c>
      <c r="AN48" s="106">
        <v>0.21081081081081088</v>
      </c>
      <c r="AO48" s="53">
        <v>0.12430426716141008</v>
      </c>
      <c r="AP48" s="106">
        <v>9.375E-2</v>
      </c>
      <c r="AQ48" s="18"/>
      <c r="AR48" s="18"/>
      <c r="AS48" s="18"/>
      <c r="AT48" s="18"/>
    </row>
    <row r="49" spans="3:46" ht="16" customHeight="1" x14ac:dyDescent="0.3">
      <c r="C49" s="127"/>
      <c r="E49" s="9" t="s">
        <v>20</v>
      </c>
      <c r="F49" s="10"/>
      <c r="G49" s="32"/>
      <c r="H49" s="16">
        <f t="shared" ref="H49:AP56" si="1">+IF(ISNUMBER(H18)*ISNUMBER(F18),H18/F18-1,"")</f>
        <v>-0.19999999999999996</v>
      </c>
      <c r="I49" s="34">
        <f t="shared" si="1"/>
        <v>4.4009779951100336E-2</v>
      </c>
      <c r="J49" s="16">
        <f t="shared" si="1"/>
        <v>0.39690721649484528</v>
      </c>
      <c r="K49" s="34">
        <f t="shared" si="1"/>
        <v>0.46838407494145207</v>
      </c>
      <c r="L49" s="16">
        <f t="shared" si="1"/>
        <v>0.47047970479704793</v>
      </c>
      <c r="M49" s="34">
        <f t="shared" si="1"/>
        <v>0.25677830940988833</v>
      </c>
      <c r="N49" s="16">
        <f t="shared" si="1"/>
        <v>-0.10790464240903386</v>
      </c>
      <c r="O49" s="34">
        <f t="shared" si="1"/>
        <v>1.3959390862944066E-2</v>
      </c>
      <c r="P49" s="16">
        <f t="shared" si="1"/>
        <v>0.1040787623066104</v>
      </c>
      <c r="Q49" s="34">
        <f t="shared" si="1"/>
        <v>0.14267834793491874</v>
      </c>
      <c r="R49" s="16">
        <f t="shared" si="1"/>
        <v>4.4585987261146487E-2</v>
      </c>
      <c r="S49" s="34">
        <f t="shared" si="1"/>
        <v>0.14786418400876222</v>
      </c>
      <c r="T49" s="16">
        <f t="shared" si="1"/>
        <v>0.43902439024390238</v>
      </c>
      <c r="U49" s="34">
        <f t="shared" si="1"/>
        <v>4.1030534351145009E-2</v>
      </c>
      <c r="V49" s="16">
        <f t="shared" si="1"/>
        <v>-5.8474576271186463E-2</v>
      </c>
      <c r="W49" s="34">
        <f t="shared" si="1"/>
        <v>0.10449129239230071</v>
      </c>
      <c r="X49" s="16">
        <v>0.20072007200720066</v>
      </c>
      <c r="Y49" s="34">
        <v>0.14273858921161819</v>
      </c>
      <c r="Z49" s="16">
        <v>0.20914542728635688</v>
      </c>
      <c r="AA49" s="34">
        <v>0.10239651416121998</v>
      </c>
      <c r="AB49" s="16">
        <v>6.881587104773712E-2</v>
      </c>
      <c r="AC49" s="34">
        <v>5.9288537549406772E-3</v>
      </c>
      <c r="AD49" s="16">
        <v>-7.5986078886310926E-2</v>
      </c>
      <c r="AE49" s="34">
        <v>3.2743942370661028E-3</v>
      </c>
      <c r="AF49" s="16">
        <v>-0.31952291274325173</v>
      </c>
      <c r="AG49" s="34">
        <v>2.5456919060052208E-2</v>
      </c>
      <c r="AH49" s="16">
        <v>0.58302583025830268</v>
      </c>
      <c r="AI49" s="69">
        <v>0.2527052832590706</v>
      </c>
      <c r="AJ49" s="16">
        <v>0.25582750582750591</v>
      </c>
      <c r="AK49" s="16">
        <v>-7.6727642276422814E-2</v>
      </c>
      <c r="AL49" s="105">
        <v>-0.14709976798143853</v>
      </c>
      <c r="AM49" s="56">
        <v>-8.7506879471656585E-2</v>
      </c>
      <c r="AN49" s="105">
        <v>-2.0674646354733373E-2</v>
      </c>
      <c r="AO49" s="56">
        <v>2.5331724969843261E-2</v>
      </c>
      <c r="AP49" s="105">
        <v>7.7222222222222303E-2</v>
      </c>
      <c r="AQ49" s="18"/>
      <c r="AR49" s="18"/>
      <c r="AS49" s="18"/>
      <c r="AT49" s="18"/>
    </row>
    <row r="50" spans="3:46" ht="16" customHeight="1" x14ac:dyDescent="0.3">
      <c r="C50" s="127"/>
      <c r="E50" s="7" t="s">
        <v>27</v>
      </c>
      <c r="F50" s="11"/>
      <c r="G50" s="29"/>
      <c r="H50" s="18">
        <f t="shared" si="1"/>
        <v>3.076923076923066E-2</v>
      </c>
      <c r="I50" s="30">
        <f t="shared" si="1"/>
        <v>0.94696969696969702</v>
      </c>
      <c r="J50" s="18">
        <f t="shared" si="1"/>
        <v>0.59701492537313428</v>
      </c>
      <c r="K50" s="30">
        <f t="shared" si="1"/>
        <v>-0.26070038910505833</v>
      </c>
      <c r="L50" s="18">
        <f t="shared" si="1"/>
        <v>-0.28504672897196259</v>
      </c>
      <c r="M50" s="30">
        <f t="shared" si="1"/>
        <v>-0.60526315789473684</v>
      </c>
      <c r="N50" s="18">
        <f t="shared" si="1"/>
        <v>-0.6143790849673203</v>
      </c>
      <c r="O50" s="30">
        <f t="shared" si="1"/>
        <v>-0.10666666666666669</v>
      </c>
      <c r="P50" s="18">
        <f t="shared" si="1"/>
        <v>0.11864406779661008</v>
      </c>
      <c r="Q50" s="30">
        <f t="shared" si="1"/>
        <v>-1.4925373134328401E-2</v>
      </c>
      <c r="R50" s="18">
        <f t="shared" si="1"/>
        <v>-7.5757575757575801E-2</v>
      </c>
      <c r="S50" s="30">
        <f t="shared" si="1"/>
        <v>0.18181818181818188</v>
      </c>
      <c r="T50" s="18">
        <f t="shared" si="1"/>
        <v>0.70491803278688514</v>
      </c>
      <c r="U50" s="30">
        <f t="shared" si="1"/>
        <v>0.70512820512820507</v>
      </c>
      <c r="V50" s="18">
        <f t="shared" si="1"/>
        <v>0.22115384615384626</v>
      </c>
      <c r="W50" s="30">
        <f t="shared" si="1"/>
        <v>-9.0225563909774431E-2</v>
      </c>
      <c r="X50" s="18">
        <v>0.15748031496062986</v>
      </c>
      <c r="Y50" s="30">
        <v>0.18181818181818188</v>
      </c>
      <c r="Z50" s="18">
        <v>0.12925170068027203</v>
      </c>
      <c r="AA50" s="30">
        <v>7.6923076923076872E-2</v>
      </c>
      <c r="AB50" s="18">
        <v>0.2831325301204819</v>
      </c>
      <c r="AC50" s="30">
        <v>0.1558441558441559</v>
      </c>
      <c r="AD50" s="18">
        <v>-2.3474178403755874E-2</v>
      </c>
      <c r="AE50" s="30">
        <v>2.2471910112359605E-2</v>
      </c>
      <c r="AF50" s="18">
        <v>-0.37019230769230771</v>
      </c>
      <c r="AG50" s="30">
        <v>-7.6923076923076872E-2</v>
      </c>
      <c r="AH50" s="18">
        <v>0.64885496183206115</v>
      </c>
      <c r="AI50" s="70">
        <v>0.38690476190476186</v>
      </c>
      <c r="AJ50" s="18">
        <v>0.52314814814814814</v>
      </c>
      <c r="AK50" s="18">
        <v>9.8712446351931327E-2</v>
      </c>
      <c r="AL50" s="106">
        <v>-9.4224924012158096E-2</v>
      </c>
      <c r="AM50" s="53">
        <v>8.203125E-2</v>
      </c>
      <c r="AN50" s="106">
        <v>8.3892617449664364E-2</v>
      </c>
      <c r="AO50" s="53">
        <v>0.10108303249097483</v>
      </c>
      <c r="AP50" s="106">
        <v>6.1919504643963563E-3</v>
      </c>
      <c r="AQ50" s="18"/>
      <c r="AR50" s="18"/>
      <c r="AS50" s="18"/>
      <c r="AT50" s="18"/>
    </row>
    <row r="51" spans="3:46" ht="16" customHeight="1" x14ac:dyDescent="0.3">
      <c r="C51" s="127"/>
      <c r="E51" s="9" t="s">
        <v>28</v>
      </c>
      <c r="F51" s="10"/>
      <c r="G51" s="32"/>
      <c r="H51" s="16">
        <f t="shared" si="1"/>
        <v>-0.35</v>
      </c>
      <c r="I51" s="34">
        <f t="shared" si="1"/>
        <v>-9.594882729211085E-2</v>
      </c>
      <c r="J51" s="16">
        <f t="shared" si="1"/>
        <v>1.0487179487179485</v>
      </c>
      <c r="K51" s="34">
        <f t="shared" si="1"/>
        <v>0.79009433962264142</v>
      </c>
      <c r="L51" s="16">
        <f t="shared" si="1"/>
        <v>0.17396745932415514</v>
      </c>
      <c r="M51" s="34">
        <f t="shared" si="1"/>
        <v>0.17918313570487476</v>
      </c>
      <c r="N51" s="16">
        <f t="shared" si="1"/>
        <v>-0.15671641791044777</v>
      </c>
      <c r="O51" s="34">
        <f t="shared" si="1"/>
        <v>-6.5921787709497193E-2</v>
      </c>
      <c r="P51" s="16">
        <f t="shared" si="1"/>
        <v>0.20480404551201015</v>
      </c>
      <c r="Q51" s="34">
        <f t="shared" si="1"/>
        <v>0.12799043062200965</v>
      </c>
      <c r="R51" s="16">
        <f t="shared" si="1"/>
        <v>-0.21511017838405033</v>
      </c>
      <c r="S51" s="34">
        <f t="shared" si="1"/>
        <v>-0.12089077412513261</v>
      </c>
      <c r="T51" s="16">
        <f t="shared" si="1"/>
        <v>0.54679144385026746</v>
      </c>
      <c r="U51" s="34">
        <f t="shared" si="1"/>
        <v>0.50060313630880571</v>
      </c>
      <c r="V51" s="16">
        <f t="shared" si="1"/>
        <v>0.16940363007778747</v>
      </c>
      <c r="W51" s="34">
        <f t="shared" si="1"/>
        <v>0.114951768488746</v>
      </c>
      <c r="X51" s="16">
        <v>0.33555062823355497</v>
      </c>
      <c r="Y51" s="34">
        <v>0.36697909156452768</v>
      </c>
      <c r="Z51" s="16">
        <v>0.29109020475926961</v>
      </c>
      <c r="AA51" s="34">
        <v>0.17352320675105481</v>
      </c>
      <c r="AB51" s="16">
        <v>8.1868838405486422E-2</v>
      </c>
      <c r="AC51" s="34">
        <v>-2.2471910112359605E-2</v>
      </c>
      <c r="AD51" s="16">
        <v>-4.0808240887480141E-2</v>
      </c>
      <c r="AE51" s="34">
        <v>3.4482758620689724E-2</v>
      </c>
      <c r="AF51" s="16">
        <v>-0.35687732342007439</v>
      </c>
      <c r="AG51" s="34">
        <v>-6.9333333333333358E-2</v>
      </c>
      <c r="AH51" s="16">
        <v>0.61721258831085413</v>
      </c>
      <c r="AI51" s="69">
        <v>0.27411652340019099</v>
      </c>
      <c r="AJ51" s="16">
        <v>0.3042096902303415</v>
      </c>
      <c r="AK51" s="16">
        <v>0.22226386806596699</v>
      </c>
      <c r="AL51" s="105">
        <v>-1.8270401948842885E-2</v>
      </c>
      <c r="AM51" s="56">
        <v>-6.133088009812937E-2</v>
      </c>
      <c r="AN51" s="105">
        <v>0.10142679900744422</v>
      </c>
      <c r="AO51" s="56">
        <v>0.11401502776870309</v>
      </c>
      <c r="AP51" s="105">
        <v>8.1103914390312504E-2</v>
      </c>
      <c r="AQ51" s="18"/>
      <c r="AR51" s="18"/>
      <c r="AS51" s="18"/>
      <c r="AT51" s="18"/>
    </row>
    <row r="52" spans="3:46" ht="16" customHeight="1" x14ac:dyDescent="0.3">
      <c r="C52" s="127"/>
      <c r="E52" s="7" t="s">
        <v>26</v>
      </c>
      <c r="F52" s="11"/>
      <c r="G52" s="29"/>
      <c r="H52" s="18">
        <f t="shared" si="1"/>
        <v>-0.76897051715804743</v>
      </c>
      <c r="I52" s="30">
        <f t="shared" si="1"/>
        <v>-0.5821042281219273</v>
      </c>
      <c r="J52" s="18">
        <f t="shared" si="1"/>
        <v>0.15271966527196645</v>
      </c>
      <c r="K52" s="30">
        <f t="shared" si="1"/>
        <v>0.26588235294117646</v>
      </c>
      <c r="L52" s="18">
        <f t="shared" si="1"/>
        <v>-0.26860254083484569</v>
      </c>
      <c r="M52" s="30">
        <f t="shared" si="1"/>
        <v>-0.26951672862453535</v>
      </c>
      <c r="N52" s="18">
        <f t="shared" si="1"/>
        <v>-3.2258064516129004E-2</v>
      </c>
      <c r="O52" s="30">
        <f t="shared" si="1"/>
        <v>8.6513994910941472E-2</v>
      </c>
      <c r="P52" s="18">
        <f t="shared" si="1"/>
        <v>0.56666666666666665</v>
      </c>
      <c r="Q52" s="30">
        <f t="shared" si="1"/>
        <v>0.58313817330210771</v>
      </c>
      <c r="R52" s="18">
        <f t="shared" si="1"/>
        <v>0.38625204582651396</v>
      </c>
      <c r="S52" s="30">
        <f t="shared" si="1"/>
        <v>0.22041420118343202</v>
      </c>
      <c r="T52" s="18">
        <f t="shared" si="1"/>
        <v>0.23494687131050762</v>
      </c>
      <c r="U52" s="30">
        <f t="shared" si="1"/>
        <v>0.3296969696969696</v>
      </c>
      <c r="V52" s="18">
        <f t="shared" si="1"/>
        <v>0.26481835564053546</v>
      </c>
      <c r="W52" s="30">
        <f t="shared" si="1"/>
        <v>0.3400182315405651</v>
      </c>
      <c r="X52" s="18">
        <v>0.49962207105064249</v>
      </c>
      <c r="Y52" s="30">
        <v>0.26326530612244903</v>
      </c>
      <c r="Z52" s="18">
        <v>0.37046370967741926</v>
      </c>
      <c r="AA52" s="30">
        <v>0.36187399030694678</v>
      </c>
      <c r="AB52" s="18">
        <v>0.29422581831555727</v>
      </c>
      <c r="AC52" s="30">
        <v>0.29221035982601817</v>
      </c>
      <c r="AD52" s="18">
        <v>0.21227621483375958</v>
      </c>
      <c r="AE52" s="30">
        <v>0.19155446756425953</v>
      </c>
      <c r="AF52" s="18">
        <v>-0.33380215658696666</v>
      </c>
      <c r="AG52" s="30">
        <v>0.14612223934257829</v>
      </c>
      <c r="AH52" s="18">
        <v>0.77691766361717107</v>
      </c>
      <c r="AI52" s="70">
        <v>0.12906116961684955</v>
      </c>
      <c r="AJ52" s="18">
        <v>4.7128712871287171E-2</v>
      </c>
      <c r="AK52" s="18">
        <v>-9.1089501885294744E-2</v>
      </c>
      <c r="AL52" s="106">
        <v>-9.6633888048411443E-2</v>
      </c>
      <c r="AM52" s="53">
        <v>-4.1921397379912628E-2</v>
      </c>
      <c r="AN52" s="106">
        <v>0.12288046891354409</v>
      </c>
      <c r="AO52" s="53">
        <v>0.13081130355515036</v>
      </c>
      <c r="AP52" s="106">
        <v>3.598061148396714E-2</v>
      </c>
      <c r="AQ52" s="18"/>
      <c r="AR52" s="18"/>
      <c r="AS52" s="18"/>
      <c r="AT52" s="18"/>
    </row>
    <row r="53" spans="3:46" ht="16" customHeight="1" x14ac:dyDescent="0.3">
      <c r="C53" s="127"/>
      <c r="E53" s="9" t="s">
        <v>25</v>
      </c>
      <c r="F53" s="10"/>
      <c r="G53" s="32"/>
      <c r="H53" s="16">
        <f t="shared" si="1"/>
        <v>-7.8651685393258397E-2</v>
      </c>
      <c r="I53" s="34">
        <f t="shared" si="1"/>
        <v>-0.18000000000000005</v>
      </c>
      <c r="J53" s="16">
        <f t="shared" si="1"/>
        <v>-0.36585365853658536</v>
      </c>
      <c r="K53" s="34">
        <f t="shared" si="1"/>
        <v>0.18292682926829262</v>
      </c>
      <c r="L53" s="16">
        <f t="shared" si="1"/>
        <v>1.1346153846153846</v>
      </c>
      <c r="M53" s="34">
        <f t="shared" si="1"/>
        <v>0.2989690721649485</v>
      </c>
      <c r="N53" s="16">
        <f t="shared" si="1"/>
        <v>0.18918918918918926</v>
      </c>
      <c r="O53" s="34">
        <f t="shared" si="1"/>
        <v>1.5873015873015817E-2</v>
      </c>
      <c r="P53" s="16">
        <f t="shared" si="1"/>
        <v>0.60606060606060597</v>
      </c>
      <c r="Q53" s="34">
        <f t="shared" si="1"/>
        <v>0.4453125</v>
      </c>
      <c r="R53" s="16">
        <f t="shared" si="1"/>
        <v>-6.1320754716981174E-2</v>
      </c>
      <c r="S53" s="34">
        <f t="shared" si="1"/>
        <v>-0.12432432432432428</v>
      </c>
      <c r="T53" s="16">
        <f t="shared" si="1"/>
        <v>-0.14572864321608037</v>
      </c>
      <c r="U53" s="34">
        <f t="shared" si="1"/>
        <v>-6.1728395061728447E-2</v>
      </c>
      <c r="V53" s="16">
        <f t="shared" si="1"/>
        <v>-0.1705882352941176</v>
      </c>
      <c r="W53" s="34">
        <f t="shared" si="1"/>
        <v>-0.31578947368421051</v>
      </c>
      <c r="X53" s="16">
        <v>-7.0921985815602828E-2</v>
      </c>
      <c r="Y53" s="34">
        <v>0.125</v>
      </c>
      <c r="Z53" s="16">
        <v>0.19083969465648853</v>
      </c>
      <c r="AA53" s="34">
        <v>0.170940170940171</v>
      </c>
      <c r="AB53" s="16">
        <v>0.10897435897435903</v>
      </c>
      <c r="AC53" s="34">
        <v>2.1897810218978186E-2</v>
      </c>
      <c r="AD53" s="16">
        <v>-0.2832369942196532</v>
      </c>
      <c r="AE53" s="34">
        <v>-0.43571428571428572</v>
      </c>
      <c r="AF53" s="16">
        <v>-0.58064516129032251</v>
      </c>
      <c r="AG53" s="34">
        <v>-0.22784810126582278</v>
      </c>
      <c r="AH53" s="16">
        <v>0.63461538461538458</v>
      </c>
      <c r="AI53" s="69">
        <v>0.45901639344262302</v>
      </c>
      <c r="AJ53" s="16">
        <v>0.47058823529411775</v>
      </c>
      <c r="AK53" s="16">
        <v>0.2584269662921348</v>
      </c>
      <c r="AL53" s="105">
        <v>-0.25600000000000001</v>
      </c>
      <c r="AM53" s="56">
        <v>-0.3125</v>
      </c>
      <c r="AN53" s="105">
        <v>-9.6774193548387122E-2</v>
      </c>
      <c r="AO53" s="56">
        <v>0.16883116883116878</v>
      </c>
      <c r="AP53" s="105">
        <v>9.5238095238095344E-2</v>
      </c>
      <c r="AQ53" s="18"/>
      <c r="AR53" s="18"/>
      <c r="AS53" s="18"/>
      <c r="AT53" s="18"/>
    </row>
    <row r="54" spans="3:46" ht="16" customHeight="1" x14ac:dyDescent="0.3">
      <c r="C54" s="127"/>
      <c r="E54" s="7" t="s">
        <v>22</v>
      </c>
      <c r="F54" s="11"/>
      <c r="G54" s="29"/>
      <c r="H54" s="18">
        <f t="shared" si="1"/>
        <v>-0.23076923076923073</v>
      </c>
      <c r="I54" s="30">
        <f t="shared" si="1"/>
        <v>1.9138755980861344E-2</v>
      </c>
      <c r="J54" s="18">
        <f t="shared" si="1"/>
        <v>0.93888888888888888</v>
      </c>
      <c r="K54" s="30">
        <f t="shared" si="1"/>
        <v>0.44131455399061026</v>
      </c>
      <c r="L54" s="18">
        <f t="shared" si="1"/>
        <v>-0.12607449856733521</v>
      </c>
      <c r="M54" s="30">
        <f t="shared" si="1"/>
        <v>-8.4690553745928376E-2</v>
      </c>
      <c r="N54" s="18">
        <f t="shared" si="1"/>
        <v>-0.15081967213114755</v>
      </c>
      <c r="O54" s="30">
        <f t="shared" si="1"/>
        <v>-0.11743772241992878</v>
      </c>
      <c r="P54" s="18">
        <f t="shared" si="1"/>
        <v>-0.17760617760617758</v>
      </c>
      <c r="Q54" s="30">
        <f t="shared" si="1"/>
        <v>0.42741935483870974</v>
      </c>
      <c r="R54" s="18">
        <f t="shared" si="1"/>
        <v>-0.10328638497652587</v>
      </c>
      <c r="S54" s="30">
        <f t="shared" si="1"/>
        <v>0.23163841807909602</v>
      </c>
      <c r="T54" s="18">
        <f t="shared" si="1"/>
        <v>0.49214659685863871</v>
      </c>
      <c r="U54" s="30">
        <f t="shared" si="1"/>
        <v>-0.35779816513761464</v>
      </c>
      <c r="V54" s="18">
        <f t="shared" si="1"/>
        <v>0.16491228070175445</v>
      </c>
      <c r="W54" s="30">
        <f t="shared" si="1"/>
        <v>0.12857142857142856</v>
      </c>
      <c r="X54" s="18">
        <v>0.20481927710843384</v>
      </c>
      <c r="Y54" s="30">
        <v>0.48734177215189867</v>
      </c>
      <c r="Z54" s="18">
        <v>0.24</v>
      </c>
      <c r="AA54" s="30">
        <v>8.085106382978724E-2</v>
      </c>
      <c r="AB54" s="18">
        <v>5.4435483870967749E-2</v>
      </c>
      <c r="AC54" s="30">
        <v>0.17125984251968496</v>
      </c>
      <c r="AD54" s="18">
        <v>4.5889101338432159E-2</v>
      </c>
      <c r="AE54" s="30">
        <v>-8.9075630252100857E-2</v>
      </c>
      <c r="AF54" s="18">
        <v>-0.23948811700182815</v>
      </c>
      <c r="AG54" s="30">
        <v>-5.5350553505535416E-3</v>
      </c>
      <c r="AH54" s="18">
        <v>0.49759615384615374</v>
      </c>
      <c r="AI54" s="70">
        <v>0.50463821892393312</v>
      </c>
      <c r="AJ54" s="18">
        <v>0.52006420545746379</v>
      </c>
      <c r="AK54" s="18">
        <v>4.3156596794081459E-2</v>
      </c>
      <c r="AL54" s="106">
        <v>-0.12143611404435062</v>
      </c>
      <c r="AM54" s="53">
        <v>-6.0283687943262443E-2</v>
      </c>
      <c r="AN54" s="106">
        <v>8.8942307692307709E-2</v>
      </c>
      <c r="AO54" s="53">
        <v>0.16226415094339619</v>
      </c>
      <c r="AP54" s="106">
        <v>0.12803532008830021</v>
      </c>
      <c r="AQ54" s="18"/>
      <c r="AR54" s="18"/>
      <c r="AS54" s="18"/>
      <c r="AT54" s="18"/>
    </row>
    <row r="55" spans="3:46" ht="16" customHeight="1" x14ac:dyDescent="0.3">
      <c r="C55" s="127"/>
      <c r="E55" s="9" t="s">
        <v>19</v>
      </c>
      <c r="F55" s="10"/>
      <c r="G55" s="32"/>
      <c r="H55" s="16">
        <f t="shared" si="1"/>
        <v>-0.40588235294117647</v>
      </c>
      <c r="I55" s="34">
        <f t="shared" si="1"/>
        <v>-0.45370370370370372</v>
      </c>
      <c r="J55" s="16">
        <f t="shared" si="1"/>
        <v>-0.23762376237623761</v>
      </c>
      <c r="K55" s="34">
        <f t="shared" si="1"/>
        <v>0.49152542372881358</v>
      </c>
      <c r="L55" s="16">
        <f t="shared" si="1"/>
        <v>0.77922077922077926</v>
      </c>
      <c r="M55" s="34">
        <f t="shared" si="1"/>
        <v>0.76136363636363646</v>
      </c>
      <c r="N55" s="16">
        <f t="shared" si="1"/>
        <v>-0.18248175182481752</v>
      </c>
      <c r="O55" s="34">
        <f t="shared" si="1"/>
        <v>-0.29032258064516125</v>
      </c>
      <c r="P55" s="16">
        <f t="shared" si="1"/>
        <v>5.3571428571428603E-2</v>
      </c>
      <c r="Q55" s="34">
        <f t="shared" si="1"/>
        <v>0.5</v>
      </c>
      <c r="R55" s="16">
        <f t="shared" si="1"/>
        <v>0.20338983050847448</v>
      </c>
      <c r="S55" s="34">
        <f t="shared" si="1"/>
        <v>6.0606060606060996E-3</v>
      </c>
      <c r="T55" s="16">
        <f t="shared" si="1"/>
        <v>0.45774647887323949</v>
      </c>
      <c r="U55" s="34">
        <f t="shared" si="1"/>
        <v>0.39759036144578319</v>
      </c>
      <c r="V55" s="16">
        <f t="shared" si="1"/>
        <v>0.25120772946859904</v>
      </c>
      <c r="W55" s="34">
        <f t="shared" si="1"/>
        <v>3.8793103448275801E-2</v>
      </c>
      <c r="X55" s="16">
        <v>0.35521235521235517</v>
      </c>
      <c r="Y55" s="34">
        <v>0.29875518672199175</v>
      </c>
      <c r="Z55" s="16">
        <v>9.4017094017094127E-2</v>
      </c>
      <c r="AA55" s="34">
        <v>0.19169329073482433</v>
      </c>
      <c r="AB55" s="16">
        <v>0.17447916666666674</v>
      </c>
      <c r="AC55" s="34">
        <v>9.3833780160857971E-2</v>
      </c>
      <c r="AD55" s="16">
        <v>-5.0997782705099803E-2</v>
      </c>
      <c r="AE55" s="34">
        <v>1.9607843137254832E-2</v>
      </c>
      <c r="AF55" s="16">
        <v>-0.36682242990654201</v>
      </c>
      <c r="AG55" s="34">
        <v>-4.0865384615384581E-2</v>
      </c>
      <c r="AH55" s="16">
        <v>0.8745387453874538</v>
      </c>
      <c r="AI55" s="69">
        <v>0.32832080200501257</v>
      </c>
      <c r="AJ55" s="16">
        <v>0.42125984251968496</v>
      </c>
      <c r="AK55" s="16">
        <v>0.29622641509433967</v>
      </c>
      <c r="AL55" s="105">
        <v>-9.4182825484764532E-2</v>
      </c>
      <c r="AM55" s="56">
        <v>-0.11208151382823872</v>
      </c>
      <c r="AN55" s="105">
        <v>0.2048929663608563</v>
      </c>
      <c r="AO55" s="56">
        <v>0.24754098360655741</v>
      </c>
      <c r="AP55" s="105">
        <v>-3.1725888324873108E-2</v>
      </c>
      <c r="AQ55" s="18"/>
      <c r="AR55" s="18"/>
      <c r="AS55" s="18"/>
      <c r="AT55" s="18"/>
    </row>
    <row r="56" spans="3:46" ht="16" customHeight="1" x14ac:dyDescent="0.3">
      <c r="C56" s="127"/>
      <c r="E56" s="7" t="s">
        <v>35</v>
      </c>
      <c r="F56" s="11"/>
      <c r="G56" s="29"/>
      <c r="H56" s="18">
        <f t="shared" si="1"/>
        <v>-0.41132075471698115</v>
      </c>
      <c r="I56" s="30">
        <f t="shared" si="1"/>
        <v>0.71428571428571419</v>
      </c>
      <c r="J56" s="18">
        <f t="shared" si="1"/>
        <v>3.2307692307692308</v>
      </c>
      <c r="K56" s="30">
        <f t="shared" si="1"/>
        <v>0.77604166666666674</v>
      </c>
      <c r="L56" s="18">
        <f t="shared" si="1"/>
        <v>-0.50151515151515147</v>
      </c>
      <c r="M56" s="30">
        <f t="shared" si="1"/>
        <v>-0.56891495601173014</v>
      </c>
      <c r="N56" s="18">
        <f t="shared" si="1"/>
        <v>-0.19756838905775076</v>
      </c>
      <c r="O56" s="30">
        <f t="shared" si="1"/>
        <v>-0.27210884353741494</v>
      </c>
      <c r="P56" s="18">
        <f t="shared" si="1"/>
        <v>-0.24621212121212122</v>
      </c>
      <c r="Q56" s="30">
        <f t="shared" si="1"/>
        <v>0.16355140186915884</v>
      </c>
      <c r="R56" s="18">
        <f t="shared" ref="R56:AP56" si="2">+IF(ISNUMBER(R25)*ISNUMBER(P25),R25/P25-1,"")</f>
        <v>-0.32160804020100497</v>
      </c>
      <c r="S56" s="30">
        <f t="shared" si="2"/>
        <v>-0.28112449799196793</v>
      </c>
      <c r="T56" s="18">
        <f t="shared" si="2"/>
        <v>0.51111111111111107</v>
      </c>
      <c r="U56" s="30">
        <f t="shared" si="2"/>
        <v>0.2905027932960893</v>
      </c>
      <c r="V56" s="18">
        <f t="shared" si="2"/>
        <v>0.21568627450980382</v>
      </c>
      <c r="W56" s="30">
        <f t="shared" si="2"/>
        <v>0.26406926406926412</v>
      </c>
      <c r="X56" s="18">
        <v>0.43951612903225801</v>
      </c>
      <c r="Y56" s="30">
        <v>0.23630136986301364</v>
      </c>
      <c r="Z56" s="18">
        <v>0.18487394957983194</v>
      </c>
      <c r="AA56" s="30">
        <v>0.21606648199445977</v>
      </c>
      <c r="AB56" s="18">
        <v>6.6193853427896077E-2</v>
      </c>
      <c r="AC56" s="30">
        <v>0.19362186788154889</v>
      </c>
      <c r="AD56" s="18">
        <v>8.6474501108647406E-2</v>
      </c>
      <c r="AE56" s="30">
        <v>-3.8167938931297218E-3</v>
      </c>
      <c r="AF56" s="18">
        <v>-0.23469387755102045</v>
      </c>
      <c r="AG56" s="30">
        <v>0.16283524904214564</v>
      </c>
      <c r="AH56" s="18">
        <v>0.69599999999999995</v>
      </c>
      <c r="AI56" s="70">
        <v>0.10049423393739709</v>
      </c>
      <c r="AJ56" s="18">
        <v>0.179245283018868</v>
      </c>
      <c r="AK56" s="18">
        <v>0.14520958083832336</v>
      </c>
      <c r="AL56" s="106">
        <v>-1.4666666666666717E-2</v>
      </c>
      <c r="AM56" s="53">
        <v>-6.9281045751633963E-2</v>
      </c>
      <c r="AN56" s="106">
        <v>6.0893098782138111E-2</v>
      </c>
      <c r="AO56" s="53">
        <v>0.13904494382022481</v>
      </c>
      <c r="AP56" s="106">
        <v>0.24617346938775508</v>
      </c>
      <c r="AQ56" s="18"/>
      <c r="AR56" s="18"/>
      <c r="AS56" s="18"/>
      <c r="AT56" s="18"/>
    </row>
    <row r="57" spans="3:46" ht="16" customHeight="1" x14ac:dyDescent="0.3">
      <c r="C57" s="127"/>
      <c r="E57" s="9" t="s">
        <v>15</v>
      </c>
      <c r="F57" s="10"/>
      <c r="G57" s="32"/>
      <c r="H57" s="16">
        <f t="shared" ref="H57:AP64" si="3">+IF(ISNUMBER(H26)*ISNUMBER(F26),H26/F26-1,"")</f>
        <v>-0.35475896168108778</v>
      </c>
      <c r="I57" s="34">
        <f t="shared" si="3"/>
        <v>-0.45829338446788115</v>
      </c>
      <c r="J57" s="16">
        <f t="shared" si="3"/>
        <v>-0.29565772669220947</v>
      </c>
      <c r="K57" s="34">
        <f t="shared" si="3"/>
        <v>9.1150442477876181E-2</v>
      </c>
      <c r="L57" s="16">
        <f t="shared" si="3"/>
        <v>0.19854941069809606</v>
      </c>
      <c r="M57" s="34">
        <f t="shared" si="3"/>
        <v>8.921330089213253E-3</v>
      </c>
      <c r="N57" s="16">
        <f t="shared" si="3"/>
        <v>-0.10136157337367624</v>
      </c>
      <c r="O57" s="34">
        <f t="shared" si="3"/>
        <v>-3.0546623794212246E-2</v>
      </c>
      <c r="P57" s="16">
        <f t="shared" si="3"/>
        <v>1.8518518518518601E-2</v>
      </c>
      <c r="Q57" s="34">
        <f t="shared" si="3"/>
        <v>0.1467661691542288</v>
      </c>
      <c r="R57" s="16">
        <f t="shared" si="3"/>
        <v>0.2785123966942149</v>
      </c>
      <c r="S57" s="34">
        <f t="shared" si="3"/>
        <v>0.12509038322487354</v>
      </c>
      <c r="T57" s="16">
        <f t="shared" si="3"/>
        <v>6.7226890756302504E-2</v>
      </c>
      <c r="U57" s="34">
        <f t="shared" si="3"/>
        <v>0.23586118251928023</v>
      </c>
      <c r="V57" s="16">
        <f t="shared" si="3"/>
        <v>0.27801332525741973</v>
      </c>
      <c r="W57" s="34">
        <f t="shared" si="3"/>
        <v>0.20696827873114931</v>
      </c>
      <c r="X57" s="16">
        <v>7.7251184834123299E-2</v>
      </c>
      <c r="Y57" s="34">
        <v>-0.16329168461869881</v>
      </c>
      <c r="Z57" s="16">
        <v>-4.2234931808183052E-2</v>
      </c>
      <c r="AA57" s="34">
        <v>0.11843460350154489</v>
      </c>
      <c r="AB57" s="16">
        <v>0.12632062471290761</v>
      </c>
      <c r="AC57" s="34">
        <v>3.5451197053407046E-2</v>
      </c>
      <c r="AD57" s="16">
        <v>-4.3637846655791179E-2</v>
      </c>
      <c r="AE57" s="34">
        <v>-4.4464206313917787E-3</v>
      </c>
      <c r="AF57" s="16">
        <v>-0.3616204690831557</v>
      </c>
      <c r="AG57" s="34">
        <v>-2.6797677534613484E-3</v>
      </c>
      <c r="AH57" s="16">
        <v>0.54108216432865741</v>
      </c>
      <c r="AI57" s="69">
        <v>0.25526197939991047</v>
      </c>
      <c r="AJ57" s="16">
        <v>0.27481577806675328</v>
      </c>
      <c r="AK57" s="16">
        <v>-1.7838030681412986E-3</v>
      </c>
      <c r="AL57" s="105">
        <v>-0.10268616116967022</v>
      </c>
      <c r="AM57" s="56">
        <v>-0.13330950679056464</v>
      </c>
      <c r="AN57" s="105">
        <v>-8.9048882152330422E-2</v>
      </c>
      <c r="AO57" s="56">
        <v>-2.3917525773195836E-2</v>
      </c>
      <c r="AP57" s="105">
        <v>1.580698835274541E-2</v>
      </c>
      <c r="AQ57" s="18"/>
      <c r="AR57" s="18"/>
      <c r="AS57" s="18"/>
      <c r="AT57" s="18"/>
    </row>
    <row r="58" spans="3:46" ht="16" customHeight="1" x14ac:dyDescent="0.3">
      <c r="C58" s="127"/>
      <c r="E58" s="7" t="s">
        <v>24</v>
      </c>
      <c r="F58" s="11"/>
      <c r="G58" s="29"/>
      <c r="H58" s="18">
        <f t="shared" si="3"/>
        <v>-0.72072567344694893</v>
      </c>
      <c r="I58" s="30">
        <f t="shared" si="3"/>
        <v>-0.66429298067141396</v>
      </c>
      <c r="J58" s="18">
        <f t="shared" si="3"/>
        <v>3.937007874015741E-3</v>
      </c>
      <c r="K58" s="30">
        <f t="shared" si="3"/>
        <v>0.32727272727272738</v>
      </c>
      <c r="L58" s="18">
        <f t="shared" si="3"/>
        <v>0.49803921568627452</v>
      </c>
      <c r="M58" s="30">
        <f t="shared" si="3"/>
        <v>0.71917808219178081</v>
      </c>
      <c r="N58" s="18">
        <f t="shared" si="3"/>
        <v>-7.06806282722513E-2</v>
      </c>
      <c r="O58" s="30">
        <f t="shared" si="3"/>
        <v>6.7729083665338585E-2</v>
      </c>
      <c r="P58" s="18">
        <f t="shared" si="3"/>
        <v>0.10422535211267614</v>
      </c>
      <c r="Q58" s="30">
        <f t="shared" si="3"/>
        <v>0.13805970149253732</v>
      </c>
      <c r="R58" s="18">
        <f t="shared" si="3"/>
        <v>-4.081632653061229E-2</v>
      </c>
      <c r="S58" s="30">
        <f t="shared" si="3"/>
        <v>-0.15081967213114755</v>
      </c>
      <c r="T58" s="18">
        <f t="shared" si="3"/>
        <v>0.45877659574468077</v>
      </c>
      <c r="U58" s="30">
        <f t="shared" si="3"/>
        <v>0.73487773487773489</v>
      </c>
      <c r="V58" s="18">
        <f t="shared" si="3"/>
        <v>0.63081130355515036</v>
      </c>
      <c r="W58" s="30">
        <f t="shared" si="3"/>
        <v>0.58011869436201779</v>
      </c>
      <c r="X58" s="18">
        <v>0.35997764114030195</v>
      </c>
      <c r="Y58" s="30">
        <v>0.2075117370892019</v>
      </c>
      <c r="Z58" s="18">
        <v>0.35306206329634193</v>
      </c>
      <c r="AA58" s="30">
        <v>0.24650077760497657</v>
      </c>
      <c r="AB58" s="18">
        <v>0.11512758201701101</v>
      </c>
      <c r="AC58" s="30">
        <v>4.8658764815969979E-2</v>
      </c>
      <c r="AD58" s="18">
        <v>4.0860800871698189E-3</v>
      </c>
      <c r="AE58" s="30">
        <v>5.5919095776323591E-2</v>
      </c>
      <c r="AF58" s="18">
        <v>-0.36028214867064567</v>
      </c>
      <c r="AG58" s="30">
        <v>-0.13239436619718314</v>
      </c>
      <c r="AH58" s="18">
        <v>0.51781170483460559</v>
      </c>
      <c r="AI58" s="70">
        <v>0.2425324675324676</v>
      </c>
      <c r="AJ58" s="18">
        <v>0.26459905001397033</v>
      </c>
      <c r="AK58" s="18">
        <v>9.6420172458845155E-2</v>
      </c>
      <c r="AL58" s="106">
        <v>-0.14670790985417592</v>
      </c>
      <c r="AM58" s="53">
        <v>-0.17755004766444238</v>
      </c>
      <c r="AN58" s="106">
        <v>3.8322112894873195E-2</v>
      </c>
      <c r="AO58" s="53">
        <v>0.14285714285714279</v>
      </c>
      <c r="AP58" s="106">
        <v>5.2369077306733125E-3</v>
      </c>
      <c r="AQ58" s="18"/>
      <c r="AR58" s="18"/>
      <c r="AS58" s="18"/>
      <c r="AT58" s="18"/>
    </row>
    <row r="59" spans="3:46" ht="16" customHeight="1" x14ac:dyDescent="0.3">
      <c r="C59" s="127"/>
      <c r="E59" s="9" t="s">
        <v>21</v>
      </c>
      <c r="F59" s="10"/>
      <c r="G59" s="32"/>
      <c r="H59" s="16">
        <f t="shared" si="3"/>
        <v>-0.1985815602836879</v>
      </c>
      <c r="I59" s="34">
        <f t="shared" si="3"/>
        <v>9.8214285714285809E-2</v>
      </c>
      <c r="J59" s="16">
        <f t="shared" si="3"/>
        <v>0.36725663716814161</v>
      </c>
      <c r="K59" s="34">
        <f t="shared" si="3"/>
        <v>0.24390243902439024</v>
      </c>
      <c r="L59" s="16">
        <f t="shared" si="3"/>
        <v>0.24271844660194164</v>
      </c>
      <c r="M59" s="34">
        <f t="shared" si="3"/>
        <v>0.27777777777777768</v>
      </c>
      <c r="N59" s="16">
        <f t="shared" si="3"/>
        <v>2.34375E-2</v>
      </c>
      <c r="O59" s="34">
        <f t="shared" si="3"/>
        <v>0.32736572890025584</v>
      </c>
      <c r="P59" s="16">
        <f t="shared" si="3"/>
        <v>0.5725190839694656</v>
      </c>
      <c r="Q59" s="34">
        <f t="shared" si="3"/>
        <v>0.48747591522157996</v>
      </c>
      <c r="R59" s="16">
        <f t="shared" si="3"/>
        <v>9.8705501618123082E-2</v>
      </c>
      <c r="S59" s="34">
        <f t="shared" si="3"/>
        <v>9.4559585492227871E-2</v>
      </c>
      <c r="T59" s="16">
        <f t="shared" si="3"/>
        <v>0.39617083946980847</v>
      </c>
      <c r="U59" s="34">
        <f t="shared" si="3"/>
        <v>-0.14319526627218937</v>
      </c>
      <c r="V59" s="16">
        <f t="shared" si="3"/>
        <v>-0.3628691983122363</v>
      </c>
      <c r="W59" s="34">
        <f t="shared" si="3"/>
        <v>-0.27071823204419887</v>
      </c>
      <c r="X59" s="16">
        <v>-3.4768211920529812E-2</v>
      </c>
      <c r="Y59" s="34">
        <v>0.1212121212121211</v>
      </c>
      <c r="Z59" s="16">
        <v>0.23670668953687812</v>
      </c>
      <c r="AA59" s="34">
        <v>0.22466216216216206</v>
      </c>
      <c r="AB59" s="16">
        <v>0.16227461858529812</v>
      </c>
      <c r="AC59" s="34">
        <v>3.0344827586206824E-2</v>
      </c>
      <c r="AD59" s="16">
        <v>1.1933174224343368E-3</v>
      </c>
      <c r="AE59" s="34">
        <v>0</v>
      </c>
      <c r="AF59" s="16">
        <v>-0.4266984505363528</v>
      </c>
      <c r="AG59" s="34">
        <v>-0.23962516733601069</v>
      </c>
      <c r="AH59" s="16">
        <v>0.3638253638253639</v>
      </c>
      <c r="AI59" s="69">
        <v>0.38028169014084501</v>
      </c>
      <c r="AJ59" s="16">
        <v>0.43445121951219523</v>
      </c>
      <c r="AK59" s="16">
        <v>0.27423469387755106</v>
      </c>
      <c r="AL59" s="105">
        <v>0.46865037194473969</v>
      </c>
      <c r="AM59" s="56">
        <v>0.1501501501501501</v>
      </c>
      <c r="AN59" s="105">
        <v>-0.17221418234442831</v>
      </c>
      <c r="AO59" s="56">
        <v>-7.6588337684943442E-2</v>
      </c>
      <c r="AP59" s="105">
        <v>-0.11888111888111885</v>
      </c>
      <c r="AQ59" s="18"/>
      <c r="AR59" s="18"/>
      <c r="AS59" s="18"/>
      <c r="AT59" s="18"/>
    </row>
    <row r="60" spans="3:46" ht="16" customHeight="1" x14ac:dyDescent="0.3">
      <c r="C60" s="127"/>
      <c r="E60" s="7" t="s">
        <v>18</v>
      </c>
      <c r="F60" s="11"/>
      <c r="G60" s="29"/>
      <c r="H60" s="18">
        <f t="shared" si="3"/>
        <v>-0.19801980198019797</v>
      </c>
      <c r="I60" s="30">
        <f t="shared" si="3"/>
        <v>-0.16438356164383561</v>
      </c>
      <c r="J60" s="18">
        <f t="shared" si="3"/>
        <v>-0.53086419753086422</v>
      </c>
      <c r="K60" s="30">
        <f t="shared" si="3"/>
        <v>0.67213114754098369</v>
      </c>
      <c r="L60" s="18">
        <f t="shared" si="3"/>
        <v>2.7894736842105261</v>
      </c>
      <c r="M60" s="30">
        <f t="shared" si="3"/>
        <v>0.20588235294117641</v>
      </c>
      <c r="N60" s="18">
        <f t="shared" si="3"/>
        <v>0.11111111111111116</v>
      </c>
      <c r="O60" s="30">
        <f t="shared" si="3"/>
        <v>0.14634146341463405</v>
      </c>
      <c r="P60" s="18">
        <f t="shared" si="3"/>
        <v>-0.16874999999999996</v>
      </c>
      <c r="Q60" s="30">
        <f t="shared" si="3"/>
        <v>0.13475177304964547</v>
      </c>
      <c r="R60" s="18">
        <f t="shared" si="3"/>
        <v>0.15037593984962405</v>
      </c>
      <c r="S60" s="30">
        <f t="shared" si="3"/>
        <v>0.1875</v>
      </c>
      <c r="T60" s="18">
        <f t="shared" si="3"/>
        <v>0.40522875816993453</v>
      </c>
      <c r="U60" s="30">
        <f t="shared" si="3"/>
        <v>9.473684210526323E-2</v>
      </c>
      <c r="V60" s="18">
        <f t="shared" si="3"/>
        <v>2.3255813953488413E-2</v>
      </c>
      <c r="W60" s="30">
        <f t="shared" si="3"/>
        <v>0.12019230769230771</v>
      </c>
      <c r="X60" s="18">
        <v>0.22727272727272729</v>
      </c>
      <c r="Y60" s="30">
        <v>-7.7253218884120178E-2</v>
      </c>
      <c r="Z60" s="18">
        <v>5.1851851851851816E-2</v>
      </c>
      <c r="AA60" s="30">
        <v>0.32558139534883712</v>
      </c>
      <c r="AB60" s="18">
        <v>8.8028169014084501E-2</v>
      </c>
      <c r="AC60" s="30">
        <v>-0.11578947368421055</v>
      </c>
      <c r="AD60" s="18">
        <v>-0.17799352750809061</v>
      </c>
      <c r="AE60" s="30">
        <v>-0.11111111111111116</v>
      </c>
      <c r="AF60" s="18">
        <v>-0.38976377952755903</v>
      </c>
      <c r="AG60" s="30">
        <v>-0.1607142857142857</v>
      </c>
      <c r="AH60" s="18">
        <v>0.59354838709677415</v>
      </c>
      <c r="AI60" s="70">
        <v>0.5106382978723405</v>
      </c>
      <c r="AJ60" s="18">
        <v>0.25506072874493935</v>
      </c>
      <c r="AK60" s="18">
        <v>-0.147887323943662</v>
      </c>
      <c r="AL60" s="106">
        <v>-0.20322580645161292</v>
      </c>
      <c r="AM60" s="53">
        <v>-6.6115702479338845E-2</v>
      </c>
      <c r="AN60" s="106">
        <v>1.2145748987854255E-2</v>
      </c>
      <c r="AO60" s="53">
        <v>-9.2920353982300918E-2</v>
      </c>
      <c r="AP60" s="106">
        <v>0.14799999999999991</v>
      </c>
      <c r="AQ60" s="18"/>
      <c r="AR60" s="18"/>
      <c r="AS60" s="18"/>
      <c r="AT60" s="18"/>
    </row>
    <row r="61" spans="3:46" ht="16" customHeight="1" x14ac:dyDescent="0.3">
      <c r="C61" s="127"/>
      <c r="E61" s="9" t="s">
        <v>37</v>
      </c>
      <c r="F61" s="10"/>
      <c r="G61" s="32"/>
      <c r="H61" s="16">
        <f t="shared" si="3"/>
        <v>0.5714285714285714</v>
      </c>
      <c r="I61" s="34">
        <f t="shared" si="3"/>
        <v>0.60416666666666674</v>
      </c>
      <c r="J61" s="16">
        <f t="shared" si="3"/>
        <v>3.2878787878787881</v>
      </c>
      <c r="K61" s="34">
        <f t="shared" si="3"/>
        <v>0.62337662337662336</v>
      </c>
      <c r="L61" s="16">
        <f t="shared" si="3"/>
        <v>-0.62190812720848054</v>
      </c>
      <c r="M61" s="34">
        <f t="shared" si="3"/>
        <v>-0.27200000000000002</v>
      </c>
      <c r="N61" s="16">
        <f t="shared" si="3"/>
        <v>-0.26168224299065423</v>
      </c>
      <c r="O61" s="34">
        <f t="shared" si="3"/>
        <v>0.32967032967032961</v>
      </c>
      <c r="P61" s="16">
        <f t="shared" si="3"/>
        <v>0.40506329113924044</v>
      </c>
      <c r="Q61" s="34">
        <f t="shared" si="3"/>
        <v>-8.2644628099173278E-3</v>
      </c>
      <c r="R61" s="16">
        <f t="shared" si="3"/>
        <v>0</v>
      </c>
      <c r="S61" s="34">
        <f t="shared" si="3"/>
        <v>9.1666666666666563E-2</v>
      </c>
      <c r="T61" s="16">
        <f t="shared" si="3"/>
        <v>0.29729729729729737</v>
      </c>
      <c r="U61" s="34">
        <f t="shared" si="3"/>
        <v>0.12213740458015265</v>
      </c>
      <c r="V61" s="16">
        <f t="shared" si="3"/>
        <v>0.11805555555555558</v>
      </c>
      <c r="W61" s="34">
        <f t="shared" si="3"/>
        <v>0.14285714285714279</v>
      </c>
      <c r="X61" s="16">
        <v>-0.15527950310559002</v>
      </c>
      <c r="Y61" s="34">
        <v>-0.2142857142857143</v>
      </c>
      <c r="Z61" s="16">
        <v>0.28676470588235303</v>
      </c>
      <c r="AA61" s="34">
        <v>0.1212121212121211</v>
      </c>
      <c r="AB61" s="16">
        <v>-4.5714285714285707E-2</v>
      </c>
      <c r="AC61" s="34">
        <v>6.0810810810810745E-2</v>
      </c>
      <c r="AD61" s="16">
        <v>-7.7844311377245456E-2</v>
      </c>
      <c r="AE61" s="34">
        <v>6.3694267515923553E-2</v>
      </c>
      <c r="AF61" s="16">
        <v>-0.42207792207792205</v>
      </c>
      <c r="AG61" s="34">
        <v>-8.9820359281437168E-2</v>
      </c>
      <c r="AH61" s="16">
        <v>0.9101123595505618</v>
      </c>
      <c r="AI61" s="69">
        <v>0.34210526315789469</v>
      </c>
      <c r="AJ61" s="16">
        <v>0.15882352941176481</v>
      </c>
      <c r="AK61" s="16">
        <v>-9.8039215686274161E-3</v>
      </c>
      <c r="AL61" s="105">
        <v>-1.0152284263959421E-2</v>
      </c>
      <c r="AM61" s="56">
        <v>-4.9504950495049549E-3</v>
      </c>
      <c r="AN61" s="105">
        <v>5.12820512820511E-3</v>
      </c>
      <c r="AO61" s="56">
        <v>-3.9800995024875663E-2</v>
      </c>
      <c r="AP61" s="105">
        <v>-1.5306122448979553E-2</v>
      </c>
      <c r="AQ61" s="18"/>
      <c r="AR61" s="18"/>
      <c r="AS61" s="18"/>
      <c r="AT61" s="18"/>
    </row>
    <row r="62" spans="3:46" ht="16" customHeight="1" x14ac:dyDescent="0.3">
      <c r="C62" s="127"/>
      <c r="E62" s="7" t="s">
        <v>32</v>
      </c>
      <c r="F62" s="11"/>
      <c r="G62" s="29"/>
      <c r="H62" s="18">
        <f t="shared" si="3"/>
        <v>-0.67543859649122806</v>
      </c>
      <c r="I62" s="30">
        <f t="shared" si="3"/>
        <v>-0.4821428571428571</v>
      </c>
      <c r="J62" s="18">
        <f t="shared" si="3"/>
        <v>-0.60360360360360366</v>
      </c>
      <c r="K62" s="30">
        <f t="shared" si="3"/>
        <v>0.16091954022988508</v>
      </c>
      <c r="L62" s="18">
        <f t="shared" si="3"/>
        <v>2.4545454545454546</v>
      </c>
      <c r="M62" s="30">
        <f t="shared" si="3"/>
        <v>0.46534653465346532</v>
      </c>
      <c r="N62" s="18">
        <f t="shared" si="3"/>
        <v>0.28289473684210531</v>
      </c>
      <c r="O62" s="30">
        <f t="shared" si="3"/>
        <v>0.21621621621621623</v>
      </c>
      <c r="P62" s="18">
        <f t="shared" si="3"/>
        <v>4.1025641025641102E-2</v>
      </c>
      <c r="Q62" s="30">
        <f t="shared" si="3"/>
        <v>0.50555555555555554</v>
      </c>
      <c r="R62" s="18">
        <f t="shared" si="3"/>
        <v>0.2216748768472907</v>
      </c>
      <c r="S62" s="30">
        <f t="shared" si="3"/>
        <v>3.6900369003689981E-2</v>
      </c>
      <c r="T62" s="18">
        <f t="shared" si="3"/>
        <v>0.47580645161290325</v>
      </c>
      <c r="U62" s="30">
        <f t="shared" si="3"/>
        <v>0.51245551601423478</v>
      </c>
      <c r="V62" s="18">
        <f t="shared" si="3"/>
        <v>0.43715846994535523</v>
      </c>
      <c r="W62" s="30">
        <f t="shared" si="3"/>
        <v>0.19764705882352951</v>
      </c>
      <c r="X62" s="18">
        <v>0.10266159695817501</v>
      </c>
      <c r="Y62" s="30">
        <v>6.4833005893909723E-2</v>
      </c>
      <c r="Z62" s="18">
        <v>0.19310344827586201</v>
      </c>
      <c r="AA62" s="30">
        <v>5.719557195571956E-2</v>
      </c>
      <c r="AB62" s="18">
        <v>3.0346820809248554E-2</v>
      </c>
      <c r="AC62" s="30">
        <v>2.7923211169284423E-2</v>
      </c>
      <c r="AD62" s="18">
        <v>-5.8906030855540026E-2</v>
      </c>
      <c r="AE62" s="30">
        <v>1.1884550084889645E-2</v>
      </c>
      <c r="AF62" s="18">
        <v>-0.35320417287630401</v>
      </c>
      <c r="AG62" s="30">
        <v>-0.21812080536912748</v>
      </c>
      <c r="AH62" s="18">
        <v>0.35023041474654382</v>
      </c>
      <c r="AI62" s="70">
        <v>0.29399141630901293</v>
      </c>
      <c r="AJ62" s="18">
        <v>0.56996587030716728</v>
      </c>
      <c r="AK62" s="18">
        <v>0.92039800995024867</v>
      </c>
      <c r="AL62" s="106">
        <v>0.48695652173913051</v>
      </c>
      <c r="AM62" s="53">
        <v>0.12089810017271163</v>
      </c>
      <c r="AN62" s="106">
        <v>0.16154970760233911</v>
      </c>
      <c r="AO62" s="53">
        <v>0.25423728813559321</v>
      </c>
      <c r="AP62" s="106">
        <v>8.7476400251730757E-2</v>
      </c>
      <c r="AQ62" s="18"/>
      <c r="AR62" s="18"/>
      <c r="AS62" s="18"/>
      <c r="AT62" s="18"/>
    </row>
    <row r="63" spans="3:46" ht="16" customHeight="1" x14ac:dyDescent="0.3">
      <c r="C63" s="127"/>
      <c r="E63" s="9" t="s">
        <v>33</v>
      </c>
      <c r="F63" s="10"/>
      <c r="G63" s="32"/>
      <c r="H63" s="16">
        <f t="shared" si="3"/>
        <v>-0.50471698113207553</v>
      </c>
      <c r="I63" s="34">
        <f t="shared" si="3"/>
        <v>0.60465116279069764</v>
      </c>
      <c r="J63" s="16">
        <f t="shared" si="3"/>
        <v>2.6095238095238096</v>
      </c>
      <c r="K63" s="34">
        <f t="shared" si="3"/>
        <v>0.63405797101449268</v>
      </c>
      <c r="L63" s="16">
        <f t="shared" si="3"/>
        <v>-0.13456464379947231</v>
      </c>
      <c r="M63" s="34">
        <f t="shared" si="3"/>
        <v>-0.37472283813747231</v>
      </c>
      <c r="N63" s="16">
        <f t="shared" si="3"/>
        <v>-0.58231707317073167</v>
      </c>
      <c r="O63" s="34">
        <f t="shared" si="3"/>
        <v>-0.44680851063829785</v>
      </c>
      <c r="P63" s="16">
        <f t="shared" si="3"/>
        <v>0.24087591240875916</v>
      </c>
      <c r="Q63" s="34">
        <f t="shared" si="3"/>
        <v>0.30128205128205132</v>
      </c>
      <c r="R63" s="16">
        <f t="shared" si="3"/>
        <v>-0.37647058823529411</v>
      </c>
      <c r="S63" s="34">
        <f t="shared" si="3"/>
        <v>-0.38916256157635465</v>
      </c>
      <c r="T63" s="16">
        <f t="shared" si="3"/>
        <v>0.52830188679245293</v>
      </c>
      <c r="U63" s="34">
        <f t="shared" si="3"/>
        <v>0.4838709677419355</v>
      </c>
      <c r="V63" s="16">
        <f t="shared" si="3"/>
        <v>3.7037037037036979E-2</v>
      </c>
      <c r="W63" s="34">
        <f t="shared" si="3"/>
        <v>0.13043478260869557</v>
      </c>
      <c r="X63" s="16">
        <v>0.54166666666666674</v>
      </c>
      <c r="Y63" s="34">
        <v>0.37019230769230771</v>
      </c>
      <c r="Z63" s="16">
        <v>0.15830115830115821</v>
      </c>
      <c r="AA63" s="34">
        <v>0.1087719298245613</v>
      </c>
      <c r="AB63" s="16">
        <v>0.20333333333333337</v>
      </c>
      <c r="AC63" s="34">
        <v>0.29430379746835444</v>
      </c>
      <c r="AD63" s="16">
        <v>0.15512465373961226</v>
      </c>
      <c r="AE63" s="34">
        <v>0.21515892420537908</v>
      </c>
      <c r="AF63" s="16">
        <v>-0.12230215827338131</v>
      </c>
      <c r="AG63" s="34">
        <v>0.10261569416498983</v>
      </c>
      <c r="AH63" s="16">
        <v>0.86338797814207657</v>
      </c>
      <c r="AI63" s="69">
        <v>0.3065693430656935</v>
      </c>
      <c r="AJ63" s="16">
        <v>0.21700879765395897</v>
      </c>
      <c r="AK63" s="16">
        <v>0.27513966480446927</v>
      </c>
      <c r="AL63" s="105">
        <v>2.8915662650602414E-2</v>
      </c>
      <c r="AM63" s="56">
        <v>-0.16538882803943045</v>
      </c>
      <c r="AN63" s="105">
        <v>-4.8009367681498882E-2</v>
      </c>
      <c r="AO63" s="56">
        <v>0.1089238845144358</v>
      </c>
      <c r="AP63" s="105">
        <v>5.5350553505534972E-2</v>
      </c>
      <c r="AQ63" s="18"/>
      <c r="AR63" s="18"/>
      <c r="AS63" s="18"/>
      <c r="AT63" s="18"/>
    </row>
    <row r="64" spans="3:46" ht="16" customHeight="1" x14ac:dyDescent="0.3">
      <c r="C64" s="127"/>
      <c r="E64" s="7" t="s">
        <v>31</v>
      </c>
      <c r="F64" s="11"/>
      <c r="G64" s="29"/>
      <c r="H64" s="18">
        <f t="shared" si="3"/>
        <v>-0.43424317617866004</v>
      </c>
      <c r="I64" s="30">
        <f t="shared" si="3"/>
        <v>-0.11986301369863017</v>
      </c>
      <c r="J64" s="18">
        <f t="shared" si="3"/>
        <v>1.3815789473684212</v>
      </c>
      <c r="K64" s="30">
        <f t="shared" si="3"/>
        <v>1.4435797665369652</v>
      </c>
      <c r="L64" s="18">
        <f t="shared" si="3"/>
        <v>0.16022099447513805</v>
      </c>
      <c r="M64" s="30">
        <f t="shared" si="3"/>
        <v>-0.39808917197452232</v>
      </c>
      <c r="N64" s="18">
        <f t="shared" si="3"/>
        <v>-0.36031746031746037</v>
      </c>
      <c r="O64" s="30">
        <f t="shared" si="3"/>
        <v>6.0846560846560926E-2</v>
      </c>
      <c r="P64" s="18">
        <f t="shared" si="3"/>
        <v>-6.9478908188585597E-2</v>
      </c>
      <c r="Q64" s="30">
        <f t="shared" si="3"/>
        <v>-5.2369077306733125E-2</v>
      </c>
      <c r="R64" s="18">
        <f t="shared" ref="R64:AP64" si="4">+IF(ISNUMBER(R33)*ISNUMBER(P33),R33/P33-1,"")</f>
        <v>0.10133333333333328</v>
      </c>
      <c r="S64" s="30">
        <f t="shared" si="4"/>
        <v>0.28684210526315779</v>
      </c>
      <c r="T64" s="18">
        <f t="shared" si="4"/>
        <v>0.40677966101694918</v>
      </c>
      <c r="U64" s="30">
        <f t="shared" si="4"/>
        <v>3.4764826175869068E-2</v>
      </c>
      <c r="V64" s="18">
        <f t="shared" si="4"/>
        <v>3.0981067125645412E-2</v>
      </c>
      <c r="W64" s="30">
        <f t="shared" si="4"/>
        <v>0.29249011857707519</v>
      </c>
      <c r="X64" s="18">
        <v>0.24373956594323865</v>
      </c>
      <c r="Y64" s="30">
        <v>0.11620795107033643</v>
      </c>
      <c r="Z64" s="18">
        <v>0.29798657718120802</v>
      </c>
      <c r="AA64" s="30">
        <v>0.23150684931506849</v>
      </c>
      <c r="AB64" s="18">
        <v>6.4115822130299982E-2</v>
      </c>
      <c r="AC64" s="30">
        <v>5.6729699666295819E-2</v>
      </c>
      <c r="AD64" s="18">
        <v>-2.3323615160349864E-2</v>
      </c>
      <c r="AE64" s="30">
        <v>-1.684210526315788E-2</v>
      </c>
      <c r="AF64" s="18">
        <v>-0.30746268656716413</v>
      </c>
      <c r="AG64" s="30">
        <v>-0.12205567451820132</v>
      </c>
      <c r="AH64" s="18">
        <v>0.49281609195402298</v>
      </c>
      <c r="AI64" s="70">
        <v>0.56341463414634152</v>
      </c>
      <c r="AJ64" s="18">
        <v>0.53416746871992293</v>
      </c>
      <c r="AK64" s="18">
        <v>0.22542901716068653</v>
      </c>
      <c r="AL64" s="106">
        <v>-7.7164366373902116E-2</v>
      </c>
      <c r="AM64" s="53">
        <v>-0.14704010184595795</v>
      </c>
      <c r="AN64" s="106">
        <v>9.7892590074779129E-2</v>
      </c>
      <c r="AO64" s="53">
        <v>9.3283582089552342E-2</v>
      </c>
      <c r="AP64" s="106">
        <v>2.6006191950464386E-2</v>
      </c>
      <c r="AQ64" s="18"/>
      <c r="AR64" s="18"/>
      <c r="AS64" s="18"/>
      <c r="AT64" s="18"/>
    </row>
    <row r="65" spans="2:76" ht="16" customHeight="1" x14ac:dyDescent="0.3">
      <c r="C65" s="127"/>
      <c r="E65" s="9" t="s">
        <v>29</v>
      </c>
      <c r="F65" s="10"/>
      <c r="G65" s="32"/>
      <c r="H65" s="16">
        <f t="shared" ref="H65:AP66" si="5">+IF(ISNUMBER(H34)*ISNUMBER(F34),H34/F34-1,"")</f>
        <v>-0.65691621219633123</v>
      </c>
      <c r="I65" s="34">
        <f t="shared" si="5"/>
        <v>-0.2822548630408892</v>
      </c>
      <c r="J65" s="16">
        <f t="shared" si="5"/>
        <v>1.3612716763005781</v>
      </c>
      <c r="K65" s="34">
        <f t="shared" si="5"/>
        <v>0.70464601769911495</v>
      </c>
      <c r="L65" s="16">
        <f t="shared" si="5"/>
        <v>-0.36230110159118722</v>
      </c>
      <c r="M65" s="34">
        <f t="shared" si="5"/>
        <v>-0.39552238805970152</v>
      </c>
      <c r="N65" s="16">
        <f t="shared" si="5"/>
        <v>-0.27303262955854124</v>
      </c>
      <c r="O65" s="34">
        <f t="shared" si="5"/>
        <v>-0.16854535695115402</v>
      </c>
      <c r="P65" s="16">
        <f t="shared" si="5"/>
        <v>0.11023102310231025</v>
      </c>
      <c r="Q65" s="34">
        <f t="shared" si="5"/>
        <v>0.26081342801807628</v>
      </c>
      <c r="R65" s="16">
        <f t="shared" si="5"/>
        <v>-5.588585017835912E-2</v>
      </c>
      <c r="S65" s="34">
        <f t="shared" si="5"/>
        <v>-0.12442396313364057</v>
      </c>
      <c r="T65" s="16">
        <f t="shared" si="5"/>
        <v>0.21158690176322414</v>
      </c>
      <c r="U65" s="34">
        <f t="shared" si="5"/>
        <v>0.20409356725146188</v>
      </c>
      <c r="V65" s="16">
        <f t="shared" si="5"/>
        <v>0.18087318087318094</v>
      </c>
      <c r="W65" s="34">
        <f t="shared" si="5"/>
        <v>0.2170956775133559</v>
      </c>
      <c r="X65" s="16">
        <v>0.23767605633802824</v>
      </c>
      <c r="Y65" s="34">
        <v>0.1899441340782122</v>
      </c>
      <c r="Z65" s="16">
        <v>0.2197724039829303</v>
      </c>
      <c r="AA65" s="34">
        <v>0.1985244802146211</v>
      </c>
      <c r="AB65" s="16">
        <v>0.16501457725947533</v>
      </c>
      <c r="AC65" s="34">
        <v>0.10548405148293227</v>
      </c>
      <c r="AD65" s="16">
        <v>4.5795795795795735E-2</v>
      </c>
      <c r="AE65" s="34">
        <v>3.6952670210073313E-2</v>
      </c>
      <c r="AF65" s="16">
        <v>-0.30940416367552048</v>
      </c>
      <c r="AG65" s="34">
        <v>-5.6870881132536022E-2</v>
      </c>
      <c r="AH65" s="16">
        <v>0.53014553014553023</v>
      </c>
      <c r="AI65" s="69">
        <v>0.25</v>
      </c>
      <c r="AJ65" s="16">
        <v>0.19112318840579712</v>
      </c>
      <c r="AK65" s="16">
        <v>0.15300207039337477</v>
      </c>
      <c r="AL65" s="105">
        <v>5.5513307984790927E-2</v>
      </c>
      <c r="AM65" s="56">
        <v>-1.7956545160711102E-3</v>
      </c>
      <c r="AN65" s="105">
        <v>7.4207492795389074E-2</v>
      </c>
      <c r="AO65" s="56">
        <v>0.17035438028422378</v>
      </c>
      <c r="AP65" s="105">
        <v>0.142018779342723</v>
      </c>
      <c r="AQ65" s="18"/>
      <c r="AR65" s="18"/>
      <c r="AS65" s="18"/>
      <c r="AT65" s="18"/>
    </row>
    <row r="66" spans="2:76" ht="16" customHeight="1" x14ac:dyDescent="0.3">
      <c r="C66" s="127"/>
      <c r="E66" s="7" t="s">
        <v>89</v>
      </c>
      <c r="F66" s="11"/>
      <c r="G66" s="29"/>
      <c r="H66" s="18">
        <f t="shared" si="5"/>
        <v>-0.52008456659619451</v>
      </c>
      <c r="I66" s="30">
        <f t="shared" si="5"/>
        <v>-0.48148148148148151</v>
      </c>
      <c r="J66" s="18">
        <f t="shared" si="5"/>
        <v>-0.14537444933920707</v>
      </c>
      <c r="K66" s="30">
        <f t="shared" si="5"/>
        <v>0.8441558441558441</v>
      </c>
      <c r="L66" s="18">
        <f t="shared" si="5"/>
        <v>0.6649484536082475</v>
      </c>
      <c r="M66" s="30">
        <f t="shared" si="5"/>
        <v>-2.8169014084507005E-2</v>
      </c>
      <c r="N66" s="18">
        <f t="shared" si="5"/>
        <v>-0.25696594427244579</v>
      </c>
      <c r="O66" s="30">
        <f t="shared" si="5"/>
        <v>-0.1123188405797102</v>
      </c>
      <c r="P66" s="18">
        <f t="shared" si="5"/>
        <v>-1.6666666666666718E-2</v>
      </c>
      <c r="Q66" s="30">
        <f t="shared" si="5"/>
        <v>0.12653061224489792</v>
      </c>
      <c r="R66" s="18">
        <f t="shared" si="5"/>
        <v>-2.9661016949152574E-2</v>
      </c>
      <c r="S66" s="30">
        <f t="shared" si="5"/>
        <v>-3.6231884057971064E-2</v>
      </c>
      <c r="T66" s="18">
        <f t="shared" si="5"/>
        <v>0.31877729257641918</v>
      </c>
      <c r="U66" s="30">
        <f t="shared" si="5"/>
        <v>0.24060150375939848</v>
      </c>
      <c r="V66" s="18">
        <f t="shared" si="5"/>
        <v>0.20529801324503305</v>
      </c>
      <c r="W66" s="30">
        <f t="shared" si="5"/>
        <v>0.40909090909090917</v>
      </c>
      <c r="X66" s="18">
        <v>0.23351648351648358</v>
      </c>
      <c r="Y66" s="30">
        <v>6.2365591397849363E-2</v>
      </c>
      <c r="Z66" s="18">
        <v>0.36971046770601346</v>
      </c>
      <c r="AA66" s="30">
        <v>0.11943319838056676</v>
      </c>
      <c r="AB66" s="18">
        <v>8.1300813008130079E-2</v>
      </c>
      <c r="AC66" s="30">
        <v>0.14647377938517181</v>
      </c>
      <c r="AD66" s="18">
        <v>5.4135338345864703E-2</v>
      </c>
      <c r="AE66" s="30">
        <v>0.10883280757097791</v>
      </c>
      <c r="AF66" s="18">
        <v>-0.17831669044222542</v>
      </c>
      <c r="AG66" s="30">
        <v>-1.4224751066855834E-3</v>
      </c>
      <c r="AH66" s="18">
        <v>0.42881944444444442</v>
      </c>
      <c r="AI66" s="70">
        <v>0.3660968660968662</v>
      </c>
      <c r="AJ66" s="18">
        <v>0.34750911300121512</v>
      </c>
      <c r="AK66" s="18">
        <v>0.22836287799791455</v>
      </c>
      <c r="AL66" s="106">
        <v>3.6068530207393756E-3</v>
      </c>
      <c r="AM66" s="53">
        <v>-4.4991511035653686E-2</v>
      </c>
      <c r="AN66" s="106">
        <v>3.0548068283917429E-2</v>
      </c>
      <c r="AO66" s="53">
        <v>7.2000000000000064E-2</v>
      </c>
      <c r="AP66" s="106">
        <v>8.544027898866613E-2</v>
      </c>
      <c r="AQ66" s="18"/>
      <c r="AR66" s="18"/>
      <c r="AS66" s="18"/>
      <c r="AT66" s="18"/>
    </row>
    <row r="67" spans="2:76" ht="5.25" customHeight="1" thickBot="1" x14ac:dyDescent="0.35">
      <c r="C67" s="127"/>
      <c r="E67" s="7"/>
      <c r="F67" s="11"/>
      <c r="G67" s="29"/>
      <c r="H67" s="18"/>
      <c r="I67" s="30"/>
      <c r="J67" s="18"/>
      <c r="K67" s="30"/>
      <c r="L67" s="18"/>
      <c r="M67" s="30"/>
      <c r="N67" s="18"/>
      <c r="O67" s="30"/>
      <c r="P67" s="18"/>
      <c r="Q67" s="30"/>
      <c r="R67" s="18"/>
      <c r="S67" s="30"/>
      <c r="T67" s="18"/>
      <c r="U67" s="30"/>
      <c r="V67" s="18"/>
      <c r="W67" s="30"/>
      <c r="X67" s="18"/>
      <c r="Y67" s="30"/>
      <c r="Z67" s="18"/>
      <c r="AA67" s="30"/>
      <c r="AB67" s="18"/>
      <c r="AC67" s="30"/>
      <c r="AD67" s="18"/>
      <c r="AE67" s="64"/>
      <c r="AF67" s="18"/>
      <c r="AG67" s="64"/>
      <c r="AH67" s="18"/>
      <c r="AI67" s="70"/>
      <c r="AJ67" s="18"/>
      <c r="AK67" s="18"/>
      <c r="AL67" s="106"/>
      <c r="AM67" s="53"/>
      <c r="AN67" s="106"/>
      <c r="AO67" s="53"/>
      <c r="AP67" s="106"/>
      <c r="AQ67" s="18"/>
      <c r="AR67" s="18"/>
      <c r="AS67" s="18"/>
      <c r="AT67" s="18"/>
    </row>
    <row r="68" spans="2:76" s="7" customFormat="1" ht="20.25" customHeight="1" thickBot="1" x14ac:dyDescent="0.4">
      <c r="C68" s="128"/>
      <c r="E68" s="24" t="s">
        <v>79</v>
      </c>
      <c r="F68" s="13"/>
      <c r="G68" s="33"/>
      <c r="H68" s="19">
        <f t="shared" ref="H68:AP68" si="6">+H37/F37-1</f>
        <v>-0.58691551672788644</v>
      </c>
      <c r="I68" s="35">
        <f t="shared" si="6"/>
        <v>-0.32489581725574934</v>
      </c>
      <c r="J68" s="19">
        <f t="shared" si="6"/>
        <v>0.56957462148521998</v>
      </c>
      <c r="K68" s="35">
        <f t="shared" si="6"/>
        <v>0.48651120256058533</v>
      </c>
      <c r="L68" s="19">
        <f t="shared" si="6"/>
        <v>-5.3437452151278486E-2</v>
      </c>
      <c r="M68" s="35">
        <f t="shared" si="6"/>
        <v>-0.12157797600738229</v>
      </c>
      <c r="N68" s="19">
        <f t="shared" si="6"/>
        <v>-0.17049498544160469</v>
      </c>
      <c r="O68" s="35">
        <f t="shared" si="6"/>
        <v>-4.9636697890221515E-2</v>
      </c>
      <c r="P68" s="19">
        <f t="shared" si="6"/>
        <v>0.12509750390015606</v>
      </c>
      <c r="Q68" s="35">
        <f t="shared" si="6"/>
        <v>0.22835298452468678</v>
      </c>
      <c r="R68" s="19">
        <f t="shared" si="6"/>
        <v>-2.339890805095779E-3</v>
      </c>
      <c r="S68" s="35">
        <f t="shared" si="6"/>
        <v>-2.2647169103861997E-2</v>
      </c>
      <c r="T68" s="19">
        <f t="shared" si="6"/>
        <v>0.31080611535788738</v>
      </c>
      <c r="U68" s="35">
        <f t="shared" si="6"/>
        <v>0.24806261029693855</v>
      </c>
      <c r="V68" s="19">
        <f t="shared" si="6"/>
        <v>0.17866136514247843</v>
      </c>
      <c r="W68" s="35">
        <f t="shared" si="6"/>
        <v>0.19605311693102179</v>
      </c>
      <c r="X68" s="19">
        <v>0.23546609693016984</v>
      </c>
      <c r="Y68" s="35">
        <v>0.13461835003855049</v>
      </c>
      <c r="Z68" s="19">
        <v>0.22426504050241203</v>
      </c>
      <c r="AA68" s="35">
        <v>0.19217178581136185</v>
      </c>
      <c r="AB68" s="19">
        <v>0.11370901791688359</v>
      </c>
      <c r="AC68" s="35">
        <v>6.9349445204438309E-2</v>
      </c>
      <c r="AD68" s="19">
        <v>1.8657588197990682E-2</v>
      </c>
      <c r="AE68" s="35">
        <v>3.6636935432287521E-2</v>
      </c>
      <c r="AF68" s="19">
        <v>-0.33610747051114021</v>
      </c>
      <c r="AG68" s="35">
        <v>-5.8035102152749207E-2</v>
      </c>
      <c r="AH68" s="19">
        <v>0.56065541407560948</v>
      </c>
      <c r="AI68" s="71">
        <v>0.27442774482331966</v>
      </c>
      <c r="AJ68" s="19">
        <v>0.26358231610903804</v>
      </c>
      <c r="AK68" s="19">
        <v>0.11216447744146207</v>
      </c>
      <c r="AL68" s="109">
        <v>-2.9857096378607006E-2</v>
      </c>
      <c r="AM68" s="71">
        <v>-7.0298860018486176E-2</v>
      </c>
      <c r="AN68" s="109">
        <v>4.9865854916933294E-2</v>
      </c>
      <c r="AO68" s="19">
        <v>0.11817177575255444</v>
      </c>
      <c r="AP68" s="109">
        <v>6.4107919502666144E-2</v>
      </c>
      <c r="AQ68" s="61"/>
      <c r="AR68" s="61"/>
      <c r="AS68" s="61"/>
      <c r="AT68" s="61"/>
      <c r="AU68" s="14"/>
      <c r="AV68" s="14"/>
    </row>
    <row r="75" spans="2:76" s="7" customFormat="1" ht="25.5" customHeight="1" x14ac:dyDescent="0.35">
      <c r="B75" s="129" t="s">
        <v>93</v>
      </c>
      <c r="C75" s="129"/>
      <c r="D75" s="129"/>
      <c r="E75" s="129"/>
      <c r="F75" s="129"/>
      <c r="G75" s="129"/>
      <c r="H75" s="129"/>
      <c r="I75" s="129"/>
      <c r="J75" s="129"/>
      <c r="K75" s="129"/>
      <c r="L75" s="129"/>
      <c r="M75" s="129"/>
      <c r="N75" s="129"/>
      <c r="O75" s="129"/>
      <c r="P75" s="129"/>
      <c r="Q75" s="129"/>
      <c r="R75" s="129"/>
      <c r="S75" s="129"/>
      <c r="T75" s="129"/>
      <c r="U75" s="129"/>
      <c r="V75" s="129"/>
      <c r="W75" s="129"/>
      <c r="X75" s="129"/>
      <c r="Y75" s="129"/>
      <c r="Z75" s="129"/>
      <c r="AA75" s="129"/>
      <c r="AB75" s="129"/>
      <c r="AC75" s="129"/>
      <c r="AD75" s="129"/>
      <c r="AE75" s="129"/>
      <c r="AF75" s="129"/>
      <c r="AG75" s="129"/>
      <c r="AH75" s="129"/>
      <c r="AI75" s="129"/>
      <c r="AJ75" s="129"/>
      <c r="AK75" s="129"/>
      <c r="AL75" s="129"/>
      <c r="AM75" s="129"/>
      <c r="AN75" s="129"/>
      <c r="AO75" s="129"/>
      <c r="AP75" s="129"/>
      <c r="AQ75" s="65"/>
      <c r="AR75" s="65"/>
      <c r="AU75" s="14"/>
      <c r="AV75" s="14"/>
    </row>
    <row r="76" spans="2:76" ht="6" customHeight="1" thickBot="1" x14ac:dyDescent="0.35"/>
    <row r="77" spans="2:76" s="7" customFormat="1" ht="20.25" customHeight="1" thickBot="1" x14ac:dyDescent="0.4">
      <c r="E77" s="20" t="s">
        <v>40</v>
      </c>
      <c r="F77" s="20" t="s">
        <v>41</v>
      </c>
      <c r="G77" s="27" t="s">
        <v>42</v>
      </c>
      <c r="H77" s="20" t="s">
        <v>43</v>
      </c>
      <c r="I77" s="27" t="s">
        <v>44</v>
      </c>
      <c r="J77" s="20" t="s">
        <v>45</v>
      </c>
      <c r="K77" s="27" t="s">
        <v>46</v>
      </c>
      <c r="L77" s="20" t="s">
        <v>47</v>
      </c>
      <c r="M77" s="27" t="s">
        <v>48</v>
      </c>
      <c r="N77" s="20" t="s">
        <v>49</v>
      </c>
      <c r="O77" s="27" t="s">
        <v>50</v>
      </c>
      <c r="P77" s="20" t="s">
        <v>51</v>
      </c>
      <c r="Q77" s="27" t="s">
        <v>52</v>
      </c>
      <c r="R77" s="20" t="s">
        <v>53</v>
      </c>
      <c r="S77" s="20" t="s">
        <v>54</v>
      </c>
      <c r="T77" s="28" t="s">
        <v>55</v>
      </c>
      <c r="U77" s="27" t="s">
        <v>56</v>
      </c>
      <c r="V77" s="20" t="s">
        <v>57</v>
      </c>
      <c r="W77" s="27" t="s">
        <v>58</v>
      </c>
      <c r="X77" s="20" t="s">
        <v>59</v>
      </c>
      <c r="Y77" s="20" t="s">
        <v>60</v>
      </c>
      <c r="Z77" s="28" t="s">
        <v>61</v>
      </c>
      <c r="AA77" s="20" t="s">
        <v>62</v>
      </c>
      <c r="AB77" s="28" t="s">
        <v>63</v>
      </c>
      <c r="AC77" s="20" t="s">
        <v>64</v>
      </c>
      <c r="AD77" s="28" t="s">
        <v>65</v>
      </c>
      <c r="AE77" s="27" t="s">
        <v>66</v>
      </c>
      <c r="AF77" s="28" t="s">
        <v>67</v>
      </c>
      <c r="AG77" s="27" t="s">
        <v>68</v>
      </c>
      <c r="AH77" s="28" t="s">
        <v>69</v>
      </c>
      <c r="AI77" s="78" t="s">
        <v>70</v>
      </c>
      <c r="AJ77" s="28" t="s">
        <v>71</v>
      </c>
      <c r="AK77" s="78" t="s">
        <v>72</v>
      </c>
      <c r="AL77" s="28" t="s">
        <v>73</v>
      </c>
      <c r="AM77" s="78" t="s">
        <v>74</v>
      </c>
      <c r="AN77" s="20" t="s">
        <v>96</v>
      </c>
      <c r="AO77" s="20" t="s">
        <v>119</v>
      </c>
      <c r="AP77" s="86" t="s">
        <v>120</v>
      </c>
      <c r="AQ77" s="59"/>
      <c r="AR77" s="59"/>
      <c r="AS77" s="59"/>
      <c r="AT77" s="59"/>
      <c r="AU77" s="14"/>
      <c r="AV77" s="14"/>
    </row>
    <row r="78" spans="2:76" ht="13.5" customHeight="1" thickBot="1" x14ac:dyDescent="0.35">
      <c r="E78" s="1"/>
    </row>
    <row r="79" spans="2:76" s="7" customFormat="1" ht="18.75" customHeight="1" x14ac:dyDescent="0.35">
      <c r="C79" s="126" t="s">
        <v>91</v>
      </c>
      <c r="E79" s="130" t="s">
        <v>113</v>
      </c>
      <c r="F79" s="131"/>
      <c r="G79" s="131"/>
      <c r="H79" s="131"/>
      <c r="I79" s="131"/>
      <c r="J79" s="131"/>
      <c r="K79" s="131"/>
      <c r="L79" s="131"/>
      <c r="M79" s="131"/>
      <c r="N79" s="131"/>
      <c r="O79" s="131"/>
      <c r="P79" s="131"/>
      <c r="Q79" s="131"/>
      <c r="R79" s="131"/>
      <c r="S79" s="131"/>
      <c r="T79" s="131"/>
      <c r="U79" s="131"/>
      <c r="V79" s="131"/>
      <c r="W79" s="131"/>
      <c r="X79" s="131"/>
      <c r="Y79" s="131"/>
      <c r="Z79" s="131"/>
      <c r="AA79" s="131"/>
      <c r="AB79" s="131"/>
      <c r="AC79" s="131"/>
      <c r="AD79" s="131"/>
      <c r="AE79" s="131"/>
      <c r="AF79" s="131"/>
      <c r="AG79" s="131"/>
      <c r="AH79" s="131"/>
      <c r="AI79" s="131"/>
      <c r="AJ79" s="131"/>
      <c r="AK79" s="131"/>
      <c r="AL79" s="131"/>
      <c r="AM79" s="131"/>
      <c r="AN79" s="131"/>
      <c r="AO79" s="131"/>
      <c r="AP79" s="132"/>
      <c r="AQ79" s="114"/>
      <c r="AR79" s="114"/>
      <c r="AS79" s="114"/>
      <c r="AT79" s="114"/>
      <c r="AU79" s="114"/>
      <c r="AV79" s="114"/>
      <c r="AW79" s="114"/>
      <c r="AX79" s="114"/>
      <c r="AY79" s="114"/>
      <c r="AZ79" s="114"/>
      <c r="BA79" s="114"/>
      <c r="BB79" s="114"/>
      <c r="BC79" s="114"/>
      <c r="BD79" s="114"/>
      <c r="BE79" s="114"/>
      <c r="BF79" s="114"/>
      <c r="BG79" s="114"/>
      <c r="BH79" s="114"/>
      <c r="BI79" s="114"/>
      <c r="BJ79" s="114"/>
      <c r="BK79" s="114"/>
      <c r="BL79" s="114"/>
      <c r="BM79" s="114"/>
      <c r="BN79" s="114"/>
      <c r="BO79" s="114"/>
      <c r="BP79" s="114"/>
      <c r="BQ79" s="114"/>
      <c r="BR79" s="114"/>
      <c r="BS79" s="114"/>
      <c r="BT79" s="114"/>
      <c r="BU79" s="114"/>
      <c r="BV79" s="114"/>
      <c r="BW79" s="114"/>
      <c r="BX79" s="114"/>
    </row>
    <row r="80" spans="2:76" ht="6" customHeight="1" x14ac:dyDescent="0.3">
      <c r="C80" s="127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R80" s="114"/>
      <c r="AS80" s="114"/>
    </row>
    <row r="81" spans="3:46" ht="16" customHeight="1" x14ac:dyDescent="0.3">
      <c r="C81" s="127"/>
      <c r="E81" s="9" t="s">
        <v>16</v>
      </c>
      <c r="F81" s="21">
        <v>1765.1846235762566</v>
      </c>
      <c r="G81" s="36">
        <v>1937.6555171057807</v>
      </c>
      <c r="H81" s="21">
        <v>1975.8258625487758</v>
      </c>
      <c r="I81" s="36">
        <v>1429.4088567235021</v>
      </c>
      <c r="J81" s="21">
        <v>1369.5832897966604</v>
      </c>
      <c r="K81" s="36">
        <v>1524.894746465013</v>
      </c>
      <c r="L81" s="21">
        <v>1782.5672655803317</v>
      </c>
      <c r="M81" s="36">
        <v>1823.6534359652721</v>
      </c>
      <c r="N81" s="21">
        <v>1660.6506895006626</v>
      </c>
      <c r="O81" s="36">
        <v>1589.1316894624169</v>
      </c>
      <c r="P81" s="21">
        <v>1546.2661042231077</v>
      </c>
      <c r="Q81" s="36">
        <v>1504.0896193411465</v>
      </c>
      <c r="R81" s="21">
        <v>1467.7605342316815</v>
      </c>
      <c r="S81" s="36">
        <v>1364.5007035854615</v>
      </c>
      <c r="T81" s="21">
        <v>1444.3498299969942</v>
      </c>
      <c r="U81" s="36">
        <v>1722.4113896524163</v>
      </c>
      <c r="V81" s="21">
        <v>1625.7529097989122</v>
      </c>
      <c r="W81" s="36">
        <v>1749.9270981081272</v>
      </c>
      <c r="X81" s="21">
        <v>1707.1453922007684</v>
      </c>
      <c r="Y81" s="36">
        <v>1623.0797676928125</v>
      </c>
      <c r="Z81" s="21">
        <v>1779.4922054710455</v>
      </c>
      <c r="AA81" s="36">
        <v>1801.4925106456189</v>
      </c>
      <c r="AB81" s="21">
        <v>1744.2847111460558</v>
      </c>
      <c r="AC81" s="36">
        <v>1855.5654327780549</v>
      </c>
      <c r="AD81" s="21">
        <v>1825.6912693119273</v>
      </c>
      <c r="AE81" s="36">
        <v>1813.2461171142311</v>
      </c>
      <c r="AF81" s="21">
        <v>1935.3069645215246</v>
      </c>
      <c r="AG81" s="36">
        <v>2097.8319004383225</v>
      </c>
      <c r="AH81" s="21">
        <v>2122.730161538364</v>
      </c>
      <c r="AI81" s="81">
        <v>2226.0264084948503</v>
      </c>
      <c r="AJ81" s="21">
        <v>2198.27109452988</v>
      </c>
      <c r="AK81" s="21">
        <v>2048.035638292632</v>
      </c>
      <c r="AL81" s="107">
        <v>2266.9509202042987</v>
      </c>
      <c r="AM81" s="21">
        <v>2333.3548104067108</v>
      </c>
      <c r="AN81" s="107">
        <v>2188.2153107196918</v>
      </c>
      <c r="AO81" s="21">
        <v>2616.5117742691123</v>
      </c>
      <c r="AP81" s="107">
        <v>2295.2787075171714</v>
      </c>
      <c r="AQ81" s="22"/>
      <c r="AR81" s="114"/>
      <c r="AS81" s="114"/>
      <c r="AT81" s="22"/>
    </row>
    <row r="82" spans="3:46" ht="16" customHeight="1" x14ac:dyDescent="0.3">
      <c r="C82" s="127"/>
      <c r="E82" s="7" t="s">
        <v>34</v>
      </c>
      <c r="F82" s="22">
        <v>1804.7017197186763</v>
      </c>
      <c r="G82" s="31">
        <v>1841.1545594101292</v>
      </c>
      <c r="H82" s="22">
        <v>1946.8973728084688</v>
      </c>
      <c r="I82" s="31">
        <v>2279.1820079180097</v>
      </c>
      <c r="J82" s="22">
        <v>2180.0179001264664</v>
      </c>
      <c r="K82" s="31">
        <v>1914.6351486180056</v>
      </c>
      <c r="L82" s="22">
        <v>1531.3706034980473</v>
      </c>
      <c r="M82" s="31">
        <v>1732.0673862906224</v>
      </c>
      <c r="N82" s="22">
        <v>1386.977865412767</v>
      </c>
      <c r="O82" s="31">
        <v>1431.2559323223813</v>
      </c>
      <c r="P82" s="22">
        <v>1460.4095966196203</v>
      </c>
      <c r="Q82" s="31">
        <v>1464.5909018011848</v>
      </c>
      <c r="R82" s="22">
        <v>1052.9832146050671</v>
      </c>
      <c r="S82" s="31">
        <v>1079.7116729845843</v>
      </c>
      <c r="T82" s="22">
        <v>1277.516901734791</v>
      </c>
      <c r="U82" s="31">
        <v>1150.9408592474967</v>
      </c>
      <c r="V82" s="22">
        <v>1182.8947557532722</v>
      </c>
      <c r="W82" s="31">
        <v>1241.4048595941149</v>
      </c>
      <c r="X82" s="22">
        <v>1247.363521037764</v>
      </c>
      <c r="Y82" s="31">
        <v>1157.9063421635619</v>
      </c>
      <c r="Z82" s="22">
        <v>1514.008838113185</v>
      </c>
      <c r="AA82" s="31">
        <v>1372.760672411275</v>
      </c>
      <c r="AB82" s="22">
        <v>1481.3076851800781</v>
      </c>
      <c r="AC82" s="31">
        <v>1435.2083218967393</v>
      </c>
      <c r="AD82" s="22">
        <v>1542.919852829893</v>
      </c>
      <c r="AE82" s="31">
        <v>1537.5716388915343</v>
      </c>
      <c r="AF82" s="22">
        <v>1880.7691621517026</v>
      </c>
      <c r="AG82" s="31">
        <v>1599.1453337436906</v>
      </c>
      <c r="AH82" s="22">
        <v>1775.9073560275353</v>
      </c>
      <c r="AI82" s="82">
        <v>1607.2598611743288</v>
      </c>
      <c r="AJ82" s="22">
        <v>1641.3473960685064</v>
      </c>
      <c r="AK82" s="22">
        <v>1938.0736314324251</v>
      </c>
      <c r="AL82" s="102">
        <v>1686.3889995957684</v>
      </c>
      <c r="AM82" s="22">
        <v>1812.9412638326089</v>
      </c>
      <c r="AN82" s="102">
        <v>1729.1502985724776</v>
      </c>
      <c r="AO82" s="22">
        <v>1939.9186101625692</v>
      </c>
      <c r="AP82" s="102">
        <v>2067.3099331664553</v>
      </c>
      <c r="AQ82" s="22"/>
      <c r="AR82" s="114"/>
      <c r="AS82" s="114"/>
      <c r="AT82" s="22"/>
    </row>
    <row r="83" spans="3:46" ht="16" customHeight="1" x14ac:dyDescent="0.3">
      <c r="C83" s="127"/>
      <c r="E83" s="9" t="s">
        <v>17</v>
      </c>
      <c r="F83" s="21">
        <v>1847.0971705123188</v>
      </c>
      <c r="G83" s="36">
        <v>2043.4472796584325</v>
      </c>
      <c r="H83" s="21">
        <v>1638.43544575549</v>
      </c>
      <c r="I83" s="36">
        <v>1527.7676966626939</v>
      </c>
      <c r="J83" s="21">
        <v>1235.8871366900134</v>
      </c>
      <c r="K83" s="36">
        <v>1687.5035896256252</v>
      </c>
      <c r="L83" s="21">
        <v>1770.6209656668141</v>
      </c>
      <c r="M83" s="36">
        <v>1804.2071330605022</v>
      </c>
      <c r="N83" s="21">
        <v>1858.8813916746808</v>
      </c>
      <c r="O83" s="36">
        <v>1529.0359845846865</v>
      </c>
      <c r="P83" s="21">
        <v>1400.8873607647549</v>
      </c>
      <c r="Q83" s="36">
        <v>1556.5894666287838</v>
      </c>
      <c r="R83" s="21">
        <v>1502.7716661762543</v>
      </c>
      <c r="S83" s="36">
        <v>1527.0082444950644</v>
      </c>
      <c r="T83" s="21">
        <v>1583.6268234853981</v>
      </c>
      <c r="U83" s="36">
        <v>1339.3782046721783</v>
      </c>
      <c r="V83" s="21">
        <v>1346.8326054769664</v>
      </c>
      <c r="W83" s="36">
        <v>1580.369868784989</v>
      </c>
      <c r="X83" s="21">
        <v>1549.5515316262579</v>
      </c>
      <c r="Y83" s="36">
        <v>1517.1135712973592</v>
      </c>
      <c r="Z83" s="21">
        <v>1507.8799853143644</v>
      </c>
      <c r="AA83" s="36">
        <v>1655.6853312269243</v>
      </c>
      <c r="AB83" s="21">
        <v>1663.4571001428062</v>
      </c>
      <c r="AC83" s="36">
        <v>1824.4637856374111</v>
      </c>
      <c r="AD83" s="21">
        <v>1742.2689061564056</v>
      </c>
      <c r="AE83" s="36">
        <v>1784.3082927337948</v>
      </c>
      <c r="AF83" s="21">
        <v>1608.205878041091</v>
      </c>
      <c r="AG83" s="36">
        <v>1641.9583211665204</v>
      </c>
      <c r="AH83" s="21">
        <v>1673.291581994265</v>
      </c>
      <c r="AI83" s="81">
        <v>1833.1402498972172</v>
      </c>
      <c r="AJ83" s="21">
        <v>1844.2020869078442</v>
      </c>
      <c r="AK83" s="21">
        <v>1868.7634233294555</v>
      </c>
      <c r="AL83" s="107">
        <v>1833.7727055202406</v>
      </c>
      <c r="AM83" s="21">
        <v>1920.1384873247741</v>
      </c>
      <c r="AN83" s="107">
        <v>2072.3927367962247</v>
      </c>
      <c r="AO83" s="21">
        <v>2061.9200390781871</v>
      </c>
      <c r="AP83" s="107">
        <v>2133.0885652063289</v>
      </c>
      <c r="AQ83" s="22"/>
      <c r="AR83" s="114"/>
      <c r="AS83" s="114"/>
      <c r="AT83" s="22"/>
    </row>
    <row r="84" spans="3:46" ht="16" customHeight="1" x14ac:dyDescent="0.3">
      <c r="C84" s="127"/>
      <c r="E84" s="7" t="s">
        <v>36</v>
      </c>
      <c r="F84" s="22">
        <v>1513.5401612092626</v>
      </c>
      <c r="G84" s="31">
        <v>1719.0347028329445</v>
      </c>
      <c r="H84" s="22">
        <v>1832.2757838697833</v>
      </c>
      <c r="I84" s="31">
        <v>1519.4075473933651</v>
      </c>
      <c r="J84" s="22">
        <v>1537.2478080903104</v>
      </c>
      <c r="K84" s="31">
        <v>1524.5837604771116</v>
      </c>
      <c r="L84" s="22">
        <v>1403.8220174516402</v>
      </c>
      <c r="M84" s="31">
        <v>1313.9537656145706</v>
      </c>
      <c r="N84" s="22">
        <v>1081.9664997815639</v>
      </c>
      <c r="O84" s="31">
        <v>1163.1299742071071</v>
      </c>
      <c r="P84" s="22">
        <v>919.27035026504723</v>
      </c>
      <c r="Q84" s="31">
        <v>904.4009999337793</v>
      </c>
      <c r="R84" s="22">
        <v>856.99523698652911</v>
      </c>
      <c r="S84" s="31">
        <v>797.81549506346971</v>
      </c>
      <c r="T84" s="22">
        <v>933.35647720473855</v>
      </c>
      <c r="U84" s="31">
        <v>876.54542394521502</v>
      </c>
      <c r="V84" s="22">
        <v>840.47503655687024</v>
      </c>
      <c r="W84" s="31">
        <v>877.05841768448772</v>
      </c>
      <c r="X84" s="22">
        <v>924.16888234962835</v>
      </c>
      <c r="Y84" s="31">
        <v>920.00588754134503</v>
      </c>
      <c r="Z84" s="22">
        <v>982.18793433809651</v>
      </c>
      <c r="AA84" s="31">
        <v>893.36926568493448</v>
      </c>
      <c r="AB84" s="22">
        <v>976.18817240213923</v>
      </c>
      <c r="AC84" s="31">
        <v>928.6141327286997</v>
      </c>
      <c r="AD84" s="22">
        <v>1016.4324960988006</v>
      </c>
      <c r="AE84" s="31">
        <v>964.33294334635275</v>
      </c>
      <c r="AF84" s="22">
        <v>973.52350647693197</v>
      </c>
      <c r="AG84" s="31">
        <v>943.68764037558697</v>
      </c>
      <c r="AH84" s="22">
        <v>980.8395221462273</v>
      </c>
      <c r="AI84" s="82">
        <v>1016.9028036965728</v>
      </c>
      <c r="AJ84" s="22">
        <v>1153.0181591307792</v>
      </c>
      <c r="AK84" s="22">
        <v>1148.1322087991869</v>
      </c>
      <c r="AL84" s="102">
        <v>1080.8811982226746</v>
      </c>
      <c r="AM84" s="22">
        <v>1166.5790667829349</v>
      </c>
      <c r="AN84" s="102">
        <v>1139.781179881674</v>
      </c>
      <c r="AO84" s="22">
        <v>1156.3187319868134</v>
      </c>
      <c r="AP84" s="102">
        <v>1295.4240908268732</v>
      </c>
      <c r="AQ84" s="22"/>
      <c r="AR84" s="114"/>
      <c r="AS84" s="114"/>
      <c r="AT84" s="22"/>
    </row>
    <row r="85" spans="3:46" ht="16" customHeight="1" x14ac:dyDescent="0.3">
      <c r="C85" s="127"/>
      <c r="E85" s="9" t="s">
        <v>23</v>
      </c>
      <c r="F85" s="21">
        <v>2124.9373602650644</v>
      </c>
      <c r="G85" s="36">
        <v>2117.1562615608041</v>
      </c>
      <c r="H85" s="21">
        <v>2160.3904498375928</v>
      </c>
      <c r="I85" s="36">
        <v>1944.9415025459177</v>
      </c>
      <c r="J85" s="21">
        <v>2006.8133131267091</v>
      </c>
      <c r="K85" s="36">
        <v>1666.8500143014305</v>
      </c>
      <c r="L85" s="21">
        <v>1755.4722199435048</v>
      </c>
      <c r="M85" s="36">
        <v>1781.2827182315159</v>
      </c>
      <c r="N85" s="21">
        <v>1543.7397172487281</v>
      </c>
      <c r="O85" s="36">
        <v>1497.8076980677945</v>
      </c>
      <c r="P85" s="21">
        <v>1363.0026090338429</v>
      </c>
      <c r="Q85" s="36">
        <v>1271.3380667740398</v>
      </c>
      <c r="R85" s="21">
        <v>1077.5244786853937</v>
      </c>
      <c r="S85" s="36">
        <v>1104.559946079205</v>
      </c>
      <c r="T85" s="21">
        <v>1235.6992855475132</v>
      </c>
      <c r="U85" s="36">
        <v>1251.9627329505729</v>
      </c>
      <c r="V85" s="21">
        <v>1233.5881857696445</v>
      </c>
      <c r="W85" s="36">
        <v>1379.4753264794542</v>
      </c>
      <c r="X85" s="21">
        <v>1339.6818845008524</v>
      </c>
      <c r="Y85" s="36">
        <v>1364.8440290996484</v>
      </c>
      <c r="Z85" s="21">
        <v>1439.9427328460513</v>
      </c>
      <c r="AA85" s="36">
        <v>1425.6516890262362</v>
      </c>
      <c r="AB85" s="21">
        <v>1450.4291071166822</v>
      </c>
      <c r="AC85" s="36">
        <v>1511.2649130582106</v>
      </c>
      <c r="AD85" s="21">
        <v>1573.3473892430407</v>
      </c>
      <c r="AE85" s="36">
        <v>1622.8427093205528</v>
      </c>
      <c r="AF85" s="21">
        <v>1571.0995197773514</v>
      </c>
      <c r="AG85" s="36">
        <v>1625.3176583901043</v>
      </c>
      <c r="AH85" s="21">
        <v>1560.066636615094</v>
      </c>
      <c r="AI85" s="81">
        <v>1535.1741321738077</v>
      </c>
      <c r="AJ85" s="21">
        <v>1677.5127926117916</v>
      </c>
      <c r="AK85" s="21">
        <v>1786.9618533941284</v>
      </c>
      <c r="AL85" s="107">
        <v>1761.5469155907149</v>
      </c>
      <c r="AM85" s="21">
        <v>1828.4117416149411</v>
      </c>
      <c r="AN85" s="107">
        <v>1845.9592368158735</v>
      </c>
      <c r="AO85" s="21">
        <v>1970.5026783127246</v>
      </c>
      <c r="AP85" s="107">
        <v>2081.2372577601209</v>
      </c>
      <c r="AQ85" s="22"/>
      <c r="AR85" s="114"/>
      <c r="AS85" s="114"/>
      <c r="AT85" s="22"/>
    </row>
    <row r="86" spans="3:46" ht="16" customHeight="1" x14ac:dyDescent="0.3">
      <c r="C86" s="127"/>
      <c r="E86" s="7" t="s">
        <v>38</v>
      </c>
      <c r="F86" s="22">
        <v>1735.2040170917767</v>
      </c>
      <c r="G86" s="31">
        <v>1630.0084680235793</v>
      </c>
      <c r="H86" s="22">
        <v>1658.7084533555142</v>
      </c>
      <c r="I86" s="31">
        <v>1507.4621662448592</v>
      </c>
      <c r="J86" s="22">
        <v>1617.2735986684083</v>
      </c>
      <c r="K86" s="31">
        <v>1491.2489493818853</v>
      </c>
      <c r="L86" s="22">
        <v>1646.7404159640248</v>
      </c>
      <c r="M86" s="31">
        <v>1661.2306753503572</v>
      </c>
      <c r="N86" s="22">
        <v>1493.47463328344</v>
      </c>
      <c r="O86" s="31">
        <v>1337.2746909891491</v>
      </c>
      <c r="P86" s="22">
        <v>1224.122918575355</v>
      </c>
      <c r="Q86" s="31">
        <v>1244.3751455561983</v>
      </c>
      <c r="R86" s="22">
        <v>1054.0787993408146</v>
      </c>
      <c r="S86" s="31">
        <v>1064.2111462450594</v>
      </c>
      <c r="T86" s="22">
        <v>976.84450836820088</v>
      </c>
      <c r="U86" s="31">
        <v>1164.7008107326665</v>
      </c>
      <c r="V86" s="22">
        <v>1233.8047914169947</v>
      </c>
      <c r="W86" s="31">
        <v>1235.9203136388307</v>
      </c>
      <c r="X86" s="22">
        <v>1066.7103844627661</v>
      </c>
      <c r="Y86" s="31">
        <v>1218.1229520174481</v>
      </c>
      <c r="Z86" s="22">
        <v>1185.8053378921963</v>
      </c>
      <c r="AA86" s="31">
        <v>1228.8370957727873</v>
      </c>
      <c r="AB86" s="22">
        <v>1282.6108493228796</v>
      </c>
      <c r="AC86" s="31">
        <v>1333.6591793663263</v>
      </c>
      <c r="AD86" s="22">
        <v>1245.3125699274078</v>
      </c>
      <c r="AE86" s="31">
        <v>1402.4628465442299</v>
      </c>
      <c r="AF86" s="22">
        <v>1321.5822006961782</v>
      </c>
      <c r="AG86" s="31">
        <v>1295.5475580145587</v>
      </c>
      <c r="AH86" s="22">
        <v>1283.6883366687891</v>
      </c>
      <c r="AI86" s="82">
        <v>1425.8799064451027</v>
      </c>
      <c r="AJ86" s="22">
        <v>1365.714977555687</v>
      </c>
      <c r="AK86" s="22">
        <v>1483.0196614780311</v>
      </c>
      <c r="AL86" s="102">
        <v>1383.4440864030803</v>
      </c>
      <c r="AM86" s="22">
        <v>1317.9010885722716</v>
      </c>
      <c r="AN86" s="102">
        <v>1430.2264360271663</v>
      </c>
      <c r="AO86" s="22">
        <v>1420.3831930989115</v>
      </c>
      <c r="AP86" s="102">
        <v>1444.3258959767884</v>
      </c>
      <c r="AQ86" s="22"/>
      <c r="AR86" s="114"/>
      <c r="AS86" s="114"/>
      <c r="AT86" s="22"/>
    </row>
    <row r="87" spans="3:46" ht="16" customHeight="1" x14ac:dyDescent="0.3">
      <c r="C87" s="127"/>
      <c r="E87" s="9" t="s">
        <v>30</v>
      </c>
      <c r="F87" s="21">
        <v>1873.5982025680976</v>
      </c>
      <c r="G87" s="36">
        <v>1797.5095465160837</v>
      </c>
      <c r="H87" s="21">
        <v>1857.535367908464</v>
      </c>
      <c r="I87" s="36">
        <v>1590.5795815273473</v>
      </c>
      <c r="J87" s="21">
        <v>1829.585510220636</v>
      </c>
      <c r="K87" s="36">
        <v>1566.184018501805</v>
      </c>
      <c r="L87" s="21">
        <v>1497.6120829838035</v>
      </c>
      <c r="M87" s="36">
        <v>1387.724972429638</v>
      </c>
      <c r="N87" s="21">
        <v>1355.6695123087677</v>
      </c>
      <c r="O87" s="36">
        <v>1320.2171645606602</v>
      </c>
      <c r="P87" s="21">
        <v>1173.2520556582235</v>
      </c>
      <c r="Q87" s="36">
        <v>1074.0325751150413</v>
      </c>
      <c r="R87" s="21">
        <v>955.30523489932898</v>
      </c>
      <c r="S87" s="36">
        <v>1567.3356632949656</v>
      </c>
      <c r="T87" s="21">
        <v>1069.0550410807393</v>
      </c>
      <c r="U87" s="36">
        <v>1033.9783495618308</v>
      </c>
      <c r="V87" s="21">
        <v>922.95751272153029</v>
      </c>
      <c r="W87" s="36">
        <v>941.08944474943144</v>
      </c>
      <c r="X87" s="21">
        <v>849.37544579616122</v>
      </c>
      <c r="Y87" s="36">
        <v>886.94911415301874</v>
      </c>
      <c r="Z87" s="21">
        <v>934.22768578780074</v>
      </c>
      <c r="AA87" s="36">
        <v>934.82967206991862</v>
      </c>
      <c r="AB87" s="21">
        <v>953.00299333085081</v>
      </c>
      <c r="AC87" s="36">
        <v>1053.2154384528515</v>
      </c>
      <c r="AD87" s="21">
        <v>1058.0298345864662</v>
      </c>
      <c r="AE87" s="36">
        <v>1096.2796166394778</v>
      </c>
      <c r="AF87" s="21">
        <v>1088.7365857983395</v>
      </c>
      <c r="AG87" s="36">
        <v>991.6216542799915</v>
      </c>
      <c r="AH87" s="21">
        <v>960.39761940864287</v>
      </c>
      <c r="AI87" s="81">
        <v>1021.5077943254931</v>
      </c>
      <c r="AJ87" s="21">
        <v>1077.399616207492</v>
      </c>
      <c r="AK87" s="21">
        <v>993.74699594479227</v>
      </c>
      <c r="AL87" s="107">
        <v>1082.0287691572712</v>
      </c>
      <c r="AM87" s="21">
        <v>1150.4301060376542</v>
      </c>
      <c r="AN87" s="107">
        <v>1232.1991474863094</v>
      </c>
      <c r="AO87" s="21">
        <v>1178.8666759905166</v>
      </c>
      <c r="AP87" s="107">
        <v>1225.0783222347629</v>
      </c>
      <c r="AQ87" s="22"/>
      <c r="AR87" s="114"/>
      <c r="AS87" s="114"/>
      <c r="AT87" s="22"/>
    </row>
    <row r="88" spans="3:46" ht="16" customHeight="1" x14ac:dyDescent="0.3">
      <c r="C88" s="127"/>
      <c r="E88" s="7" t="s">
        <v>88</v>
      </c>
      <c r="F88" s="22">
        <v>2846.7445907698798</v>
      </c>
      <c r="G88" s="31">
        <v>2103.5700197109068</v>
      </c>
      <c r="H88" s="22">
        <v>2980.1078414175763</v>
      </c>
      <c r="I88" s="31">
        <v>1695.8909447490512</v>
      </c>
      <c r="J88" s="22">
        <v>1758.5244251664917</v>
      </c>
      <c r="K88" s="31">
        <v>2020.6939230112716</v>
      </c>
      <c r="L88" s="22">
        <v>1975.3231146400833</v>
      </c>
      <c r="M88" s="31">
        <v>1897.8431560932895</v>
      </c>
      <c r="N88" s="22">
        <v>1618.0492105481383</v>
      </c>
      <c r="O88" s="31">
        <v>1796.6669959498172</v>
      </c>
      <c r="P88" s="22">
        <v>1715.9949541684855</v>
      </c>
      <c r="Q88" s="31">
        <v>1816.1218052217155</v>
      </c>
      <c r="R88" s="22">
        <v>1732.5811319790471</v>
      </c>
      <c r="S88" s="31">
        <v>1696.4538775359642</v>
      </c>
      <c r="T88" s="22">
        <v>2120.5649798201516</v>
      </c>
      <c r="U88" s="31">
        <v>1834.3926849733029</v>
      </c>
      <c r="V88" s="22">
        <v>1884.691944032224</v>
      </c>
      <c r="W88" s="31">
        <v>1810.7590558745171</v>
      </c>
      <c r="X88" s="22">
        <v>2061.3042857142859</v>
      </c>
      <c r="Y88" s="31">
        <v>2094.8415009809028</v>
      </c>
      <c r="Z88" s="22">
        <v>1999.6729046845385</v>
      </c>
      <c r="AA88" s="31">
        <v>2207.8730111038535</v>
      </c>
      <c r="AB88" s="22">
        <v>2097.3410176454745</v>
      </c>
      <c r="AC88" s="31">
        <v>2160.1734623760767</v>
      </c>
      <c r="AD88" s="22">
        <v>2236.7078078212876</v>
      </c>
      <c r="AE88" s="31">
        <v>2097.9814923081472</v>
      </c>
      <c r="AF88" s="22">
        <v>2000.7856153665596</v>
      </c>
      <c r="AG88" s="31">
        <v>2015.920626018911</v>
      </c>
      <c r="AH88" s="22">
        <v>2187.8093628206798</v>
      </c>
      <c r="AI88" s="82">
        <v>2415.5203696848166</v>
      </c>
      <c r="AJ88" s="22">
        <v>2471.3821806700798</v>
      </c>
      <c r="AK88" s="22">
        <v>2578.1036241221491</v>
      </c>
      <c r="AL88" s="102">
        <v>2736.6353389288674</v>
      </c>
      <c r="AM88" s="22">
        <v>2595.9644863309759</v>
      </c>
      <c r="AN88" s="102">
        <v>2789.3146478266585</v>
      </c>
      <c r="AO88" s="22">
        <v>2711.4546040005907</v>
      </c>
      <c r="AP88" s="102">
        <v>3185.3369943439156</v>
      </c>
      <c r="AQ88" s="22"/>
      <c r="AR88" s="114"/>
      <c r="AS88" s="114"/>
      <c r="AT88" s="22"/>
    </row>
    <row r="89" spans="3:46" ht="16" customHeight="1" x14ac:dyDescent="0.3">
      <c r="C89" s="127"/>
      <c r="E89" s="9" t="s">
        <v>20</v>
      </c>
      <c r="F89" s="21">
        <v>2066.9260316959349</v>
      </c>
      <c r="G89" s="36">
        <v>1862.8845325322768</v>
      </c>
      <c r="H89" s="21">
        <v>2113.12220591716</v>
      </c>
      <c r="I89" s="36">
        <v>2988.8869073920769</v>
      </c>
      <c r="J89" s="21">
        <v>1864.9671118288722</v>
      </c>
      <c r="K89" s="36">
        <v>1932.5889237160734</v>
      </c>
      <c r="L89" s="21">
        <v>1909.6620192283494</v>
      </c>
      <c r="M89" s="36">
        <v>1911.817759897559</v>
      </c>
      <c r="N89" s="21">
        <v>1682.5043828393384</v>
      </c>
      <c r="O89" s="36">
        <v>1685.3781496920637</v>
      </c>
      <c r="P89" s="21">
        <v>1626.1084402026365</v>
      </c>
      <c r="Q89" s="36">
        <v>1500.2732362592287</v>
      </c>
      <c r="R89" s="21">
        <v>1642.4242564822641</v>
      </c>
      <c r="S89" s="36">
        <v>1496.6033992895032</v>
      </c>
      <c r="T89" s="21">
        <v>1524.1343272615425</v>
      </c>
      <c r="U89" s="36">
        <v>1337.6823685193417</v>
      </c>
      <c r="V89" s="21">
        <v>1694.4463729925455</v>
      </c>
      <c r="W89" s="36">
        <v>1625.854606338961</v>
      </c>
      <c r="X89" s="21">
        <v>1612.335683930746</v>
      </c>
      <c r="Y89" s="36">
        <v>1765.8388326257875</v>
      </c>
      <c r="Z89" s="21">
        <v>1808.056093773823</v>
      </c>
      <c r="AA89" s="36">
        <v>1871.1077913757913</v>
      </c>
      <c r="AB89" s="21">
        <v>1787.1704690719287</v>
      </c>
      <c r="AC89" s="36">
        <v>1864.5078527887736</v>
      </c>
      <c r="AD89" s="21">
        <v>1959.7898571000358</v>
      </c>
      <c r="AE89" s="36">
        <v>1960.1007366511978</v>
      </c>
      <c r="AF89" s="21">
        <v>2111.2410740008213</v>
      </c>
      <c r="AG89" s="36">
        <v>1950.8101299429534</v>
      </c>
      <c r="AH89" s="21">
        <v>2100.9135759400274</v>
      </c>
      <c r="AI89" s="81">
        <v>2075.9658647617866</v>
      </c>
      <c r="AJ89" s="21">
        <v>2135.3495520989995</v>
      </c>
      <c r="AK89" s="21">
        <v>2156.2971286596053</v>
      </c>
      <c r="AL89" s="107">
        <v>2152.0240708923534</v>
      </c>
      <c r="AM89" s="21">
        <v>2220.3843599147167</v>
      </c>
      <c r="AN89" s="107">
        <v>2364.8930462717512</v>
      </c>
      <c r="AO89" s="21">
        <v>2339.0235213577944</v>
      </c>
      <c r="AP89" s="107">
        <v>2527.6198214678334</v>
      </c>
      <c r="AQ89" s="22"/>
      <c r="AR89" s="114"/>
      <c r="AS89" s="114"/>
      <c r="AT89" s="22"/>
    </row>
    <row r="90" spans="3:46" ht="16" customHeight="1" x14ac:dyDescent="0.3">
      <c r="C90" s="127"/>
      <c r="E90" s="7" t="s">
        <v>27</v>
      </c>
      <c r="F90" s="22">
        <v>2289.1920963569733</v>
      </c>
      <c r="G90" s="31">
        <v>1877.3267366969501</v>
      </c>
      <c r="H90" s="22">
        <v>2213.544368591934</v>
      </c>
      <c r="I90" s="31">
        <v>1608.6994434395433</v>
      </c>
      <c r="J90" s="22">
        <v>1554.4236274560103</v>
      </c>
      <c r="K90" s="31">
        <v>1559.3445148126559</v>
      </c>
      <c r="L90" s="22">
        <v>1478.4427946385167</v>
      </c>
      <c r="M90" s="31">
        <v>1743.4654956065979</v>
      </c>
      <c r="N90" s="22">
        <v>1837.0804396055876</v>
      </c>
      <c r="O90" s="31">
        <v>1611.316912465101</v>
      </c>
      <c r="P90" s="22">
        <v>1420.1516286353467</v>
      </c>
      <c r="Q90" s="31">
        <v>1531.6598561621445</v>
      </c>
      <c r="R90" s="22">
        <v>1359.8617990187172</v>
      </c>
      <c r="S90" s="31">
        <v>1371.7739965305577</v>
      </c>
      <c r="T90" s="22">
        <v>1530.9830162289131</v>
      </c>
      <c r="U90" s="31">
        <v>1341.2453529593095</v>
      </c>
      <c r="V90" s="22">
        <v>1649.9799066055357</v>
      </c>
      <c r="W90" s="31">
        <v>1724.7352586022653</v>
      </c>
      <c r="X90" s="22">
        <v>1569.5657045940563</v>
      </c>
      <c r="Y90" s="31">
        <v>1406.5738120340386</v>
      </c>
      <c r="Z90" s="22">
        <v>1591.4640430583281</v>
      </c>
      <c r="AA90" s="31">
        <v>1203.174129875584</v>
      </c>
      <c r="AB90" s="22">
        <v>1655.7776099828454</v>
      </c>
      <c r="AC90" s="31">
        <v>2016.1321043524558</v>
      </c>
      <c r="AD90" s="22">
        <v>1633.1515816945221</v>
      </c>
      <c r="AE90" s="31">
        <v>1720.1851368946216</v>
      </c>
      <c r="AF90" s="22">
        <v>1685.8789645039053</v>
      </c>
      <c r="AG90" s="31">
        <v>1660.2528677850125</v>
      </c>
      <c r="AH90" s="22">
        <v>1877.7997425832577</v>
      </c>
      <c r="AI90" s="82">
        <v>1909.5106599481069</v>
      </c>
      <c r="AJ90" s="22">
        <v>2087.4644532016682</v>
      </c>
      <c r="AK90" s="22">
        <v>2123.7139902472354</v>
      </c>
      <c r="AL90" s="102">
        <v>2208.8737854440815</v>
      </c>
      <c r="AM90" s="22">
        <v>2106.9847874980364</v>
      </c>
      <c r="AN90" s="102">
        <v>2194.0249184741961</v>
      </c>
      <c r="AO90" s="22">
        <v>1992.8505792855558</v>
      </c>
      <c r="AP90" s="102">
        <v>2202.3132421591968</v>
      </c>
      <c r="AQ90" s="22"/>
      <c r="AR90" s="114"/>
      <c r="AS90" s="114"/>
      <c r="AT90" s="22"/>
    </row>
    <row r="91" spans="3:46" ht="16" customHeight="1" x14ac:dyDescent="0.3">
      <c r="C91" s="127"/>
      <c r="E91" s="9" t="s">
        <v>28</v>
      </c>
      <c r="F91" s="21">
        <v>2685.5060700212189</v>
      </c>
      <c r="G91" s="36">
        <v>2138.8123830849827</v>
      </c>
      <c r="H91" s="21">
        <v>2299.3724018454004</v>
      </c>
      <c r="I91" s="36">
        <v>1962.7567661207192</v>
      </c>
      <c r="J91" s="21">
        <v>2072.661984029105</v>
      </c>
      <c r="K91" s="36">
        <v>2079.1463598568753</v>
      </c>
      <c r="L91" s="21">
        <v>1914.1121711425219</v>
      </c>
      <c r="M91" s="36">
        <v>2055.3801991088271</v>
      </c>
      <c r="N91" s="21">
        <v>1940.2528449763522</v>
      </c>
      <c r="O91" s="36">
        <v>1779.7475795757914</v>
      </c>
      <c r="P91" s="21">
        <v>1866.2583297809624</v>
      </c>
      <c r="Q91" s="36">
        <v>1558.1426649281905</v>
      </c>
      <c r="R91" s="21">
        <v>1424.5653351438516</v>
      </c>
      <c r="S91" s="36">
        <v>1543.3669327634543</v>
      </c>
      <c r="T91" s="21">
        <v>1503.2851379651268</v>
      </c>
      <c r="U91" s="36">
        <v>1548.4391616086079</v>
      </c>
      <c r="V91" s="21">
        <v>1501.9323747158292</v>
      </c>
      <c r="W91" s="36">
        <v>1529.605567157472</v>
      </c>
      <c r="X91" s="21">
        <v>1566.7816154033806</v>
      </c>
      <c r="Y91" s="36">
        <v>1529.8589234747624</v>
      </c>
      <c r="Z91" s="21">
        <v>1560.0316377727497</v>
      </c>
      <c r="AA91" s="36">
        <v>1754.5094280332119</v>
      </c>
      <c r="AB91" s="21">
        <v>1811.2386250793147</v>
      </c>
      <c r="AC91" s="36">
        <v>1780.903637798596</v>
      </c>
      <c r="AD91" s="21">
        <v>1793.2141334365851</v>
      </c>
      <c r="AE91" s="36">
        <v>1839.7097787357275</v>
      </c>
      <c r="AF91" s="21">
        <v>1843.8843984973776</v>
      </c>
      <c r="AG91" s="36">
        <v>1847.3206466544252</v>
      </c>
      <c r="AH91" s="21">
        <v>1930.4485496345478</v>
      </c>
      <c r="AI91" s="81">
        <v>2000.8022850096595</v>
      </c>
      <c r="AJ91" s="21">
        <v>2019.4761499398855</v>
      </c>
      <c r="AK91" s="21">
        <v>2015.8219205203866</v>
      </c>
      <c r="AL91" s="107">
        <v>2082.6253852016434</v>
      </c>
      <c r="AM91" s="21">
        <v>2103.6029645827043</v>
      </c>
      <c r="AN91" s="107">
        <v>2183.0478201420628</v>
      </c>
      <c r="AO91" s="21">
        <v>2279.3587464257043</v>
      </c>
      <c r="AP91" s="107">
        <v>2453.0737926103147</v>
      </c>
      <c r="AQ91" s="22"/>
      <c r="AR91" s="114"/>
      <c r="AS91" s="114"/>
      <c r="AT91" s="22"/>
    </row>
    <row r="92" spans="3:46" ht="16" customHeight="1" x14ac:dyDescent="0.3">
      <c r="C92" s="127"/>
      <c r="E92" s="7" t="s">
        <v>26</v>
      </c>
      <c r="F92" s="22">
        <v>1306.5420184914469</v>
      </c>
      <c r="G92" s="31">
        <v>1307.5433730923742</v>
      </c>
      <c r="H92" s="22">
        <v>1307.0673193422761</v>
      </c>
      <c r="I92" s="31">
        <v>1521.9922388345788</v>
      </c>
      <c r="J92" s="22">
        <v>1449.9897452957691</v>
      </c>
      <c r="K92" s="31">
        <v>1580.2162190627901</v>
      </c>
      <c r="L92" s="22">
        <v>1356.0112285352079</v>
      </c>
      <c r="M92" s="31">
        <v>1403.0414259556819</v>
      </c>
      <c r="N92" s="22">
        <v>1080.7252402809929</v>
      </c>
      <c r="O92" s="31">
        <v>1106.0942587690272</v>
      </c>
      <c r="P92" s="22">
        <v>952.25655077328861</v>
      </c>
      <c r="Q92" s="31">
        <v>845.09908451873582</v>
      </c>
      <c r="R92" s="22">
        <v>753.31167000250184</v>
      </c>
      <c r="S92" s="31">
        <v>779.78569680642079</v>
      </c>
      <c r="T92" s="22">
        <v>746.40314466575467</v>
      </c>
      <c r="U92" s="31">
        <v>734.36568221830964</v>
      </c>
      <c r="V92" s="22">
        <v>704.15114746252323</v>
      </c>
      <c r="W92" s="31">
        <v>648.84188603246071</v>
      </c>
      <c r="X92" s="22">
        <v>681.38848578839895</v>
      </c>
      <c r="Y92" s="31">
        <v>640.97946936078836</v>
      </c>
      <c r="Z92" s="22">
        <v>650.18775711648414</v>
      </c>
      <c r="AA92" s="31">
        <v>675.81218082917042</v>
      </c>
      <c r="AB92" s="22">
        <v>690.16360406768104</v>
      </c>
      <c r="AC92" s="31">
        <v>646.67197159551563</v>
      </c>
      <c r="AD92" s="22">
        <v>638.85780430542388</v>
      </c>
      <c r="AE92" s="31">
        <v>652.89757856377264</v>
      </c>
      <c r="AF92" s="22">
        <v>622.13487972161681</v>
      </c>
      <c r="AG92" s="31">
        <v>611.4931819360288</v>
      </c>
      <c r="AH92" s="22">
        <v>618.92027322142246</v>
      </c>
      <c r="AI92" s="82">
        <v>630.71224437560977</v>
      </c>
      <c r="AJ92" s="22">
        <v>670.56494181622531</v>
      </c>
      <c r="AK92" s="22">
        <v>678.48963605044776</v>
      </c>
      <c r="AL92" s="102">
        <v>662.09816905318314</v>
      </c>
      <c r="AM92" s="22">
        <v>667.78286723101883</v>
      </c>
      <c r="AN92" s="102">
        <v>684.9666455650455</v>
      </c>
      <c r="AO92" s="22">
        <v>703.33296311772085</v>
      </c>
      <c r="AP92" s="102">
        <v>707.26340513306855</v>
      </c>
      <c r="AQ92" s="22"/>
      <c r="AR92" s="114"/>
      <c r="AS92" s="114"/>
      <c r="AT92" s="22"/>
    </row>
    <row r="93" spans="3:46" ht="16" customHeight="1" x14ac:dyDescent="0.3">
      <c r="C93" s="127"/>
      <c r="E93" s="9" t="s">
        <v>25</v>
      </c>
      <c r="F93" s="21">
        <v>2098.7428019892686</v>
      </c>
      <c r="G93" s="36">
        <v>2066.412518146883</v>
      </c>
      <c r="H93" s="21">
        <v>2546.1882604422603</v>
      </c>
      <c r="I93" s="36">
        <v>2069.530407949791</v>
      </c>
      <c r="J93" s="21">
        <v>2063.1408447380841</v>
      </c>
      <c r="K93" s="36">
        <v>1767.7974535343187</v>
      </c>
      <c r="L93" s="21">
        <v>1575.9067829863711</v>
      </c>
      <c r="M93" s="36">
        <v>1974.1534926126799</v>
      </c>
      <c r="N93" s="21">
        <v>1880.6432125717513</v>
      </c>
      <c r="O93" s="36">
        <v>1935.7444527896994</v>
      </c>
      <c r="P93" s="21">
        <v>1918.1720708673708</v>
      </c>
      <c r="Q93" s="36">
        <v>1840.8885734958533</v>
      </c>
      <c r="R93" s="21">
        <v>1873.1131395277521</v>
      </c>
      <c r="S93" s="36">
        <v>1594.276550072188</v>
      </c>
      <c r="T93" s="21">
        <v>1862.979729467427</v>
      </c>
      <c r="U93" s="36">
        <v>1644.0823987000415</v>
      </c>
      <c r="V93" s="21">
        <v>1819.8371664512422</v>
      </c>
      <c r="W93" s="36">
        <v>1801.5400368938863</v>
      </c>
      <c r="X93" s="21">
        <v>1589.2671966079365</v>
      </c>
      <c r="Y93" s="36">
        <v>1853.4175271512113</v>
      </c>
      <c r="Z93" s="21">
        <v>2027.0662764239576</v>
      </c>
      <c r="AA93" s="36">
        <v>1919.2193246009006</v>
      </c>
      <c r="AB93" s="21">
        <v>1622.806386509636</v>
      </c>
      <c r="AC93" s="36">
        <v>1815.3998226277372</v>
      </c>
      <c r="AD93" s="21">
        <v>1958.2710668498171</v>
      </c>
      <c r="AE93" s="36">
        <v>1771.5601413797617</v>
      </c>
      <c r="AF93" s="21">
        <v>1908.4001343484101</v>
      </c>
      <c r="AG93" s="36">
        <v>1654.6715077079452</v>
      </c>
      <c r="AH93" s="21">
        <v>2217.9736722742759</v>
      </c>
      <c r="AI93" s="81">
        <v>1984.950020607934</v>
      </c>
      <c r="AJ93" s="21">
        <v>1862.4409036316843</v>
      </c>
      <c r="AK93" s="21">
        <v>2056.7653453581806</v>
      </c>
      <c r="AL93" s="107">
        <v>2023.8831807759332</v>
      </c>
      <c r="AM93" s="21">
        <v>2534.9182926509188</v>
      </c>
      <c r="AN93" s="107">
        <v>2623.0135467919395</v>
      </c>
      <c r="AO93" s="21">
        <v>2336.2933273235376</v>
      </c>
      <c r="AP93" s="107">
        <v>3438.7381340492857</v>
      </c>
      <c r="AQ93" s="22"/>
      <c r="AR93" s="114"/>
      <c r="AS93" s="114"/>
      <c r="AT93" s="22"/>
    </row>
    <row r="94" spans="3:46" ht="16" customHeight="1" x14ac:dyDescent="0.3">
      <c r="C94" s="127"/>
      <c r="E94" s="7" t="s">
        <v>22</v>
      </c>
      <c r="F94" s="22">
        <v>1892.0090221005282</v>
      </c>
      <c r="G94" s="31">
        <v>2215.9197871353904</v>
      </c>
      <c r="H94" s="22">
        <v>1933.5298545783839</v>
      </c>
      <c r="I94" s="31">
        <v>1712.8728505477309</v>
      </c>
      <c r="J94" s="22">
        <v>1717.0601935052237</v>
      </c>
      <c r="K94" s="31">
        <v>1629.0255363160952</v>
      </c>
      <c r="L94" s="22">
        <v>1820.7812721362927</v>
      </c>
      <c r="M94" s="31">
        <v>1620.7134567329938</v>
      </c>
      <c r="N94" s="22">
        <v>1808.1854936874895</v>
      </c>
      <c r="O94" s="31">
        <v>1648.3869307775017</v>
      </c>
      <c r="P94" s="22">
        <v>1468.7325035904064</v>
      </c>
      <c r="Q94" s="31">
        <v>1696.2356594162136</v>
      </c>
      <c r="R94" s="22">
        <v>1576.0753177359147</v>
      </c>
      <c r="S94" s="31">
        <v>1396.0562685018674</v>
      </c>
      <c r="T94" s="22">
        <v>1160.6559511366952</v>
      </c>
      <c r="U94" s="31">
        <v>1381.8101675944215</v>
      </c>
      <c r="V94" s="22">
        <v>1475.1993589907952</v>
      </c>
      <c r="W94" s="31">
        <v>1262.005736457915</v>
      </c>
      <c r="X94" s="22">
        <v>1667.9226871887731</v>
      </c>
      <c r="Y94" s="31">
        <v>1672.9411930982531</v>
      </c>
      <c r="Z94" s="22">
        <v>1640.7695189841179</v>
      </c>
      <c r="AA94" s="31">
        <v>1482.0193996142996</v>
      </c>
      <c r="AB94" s="22">
        <v>1565.5997981638268</v>
      </c>
      <c r="AC94" s="31">
        <v>1819.1956755391086</v>
      </c>
      <c r="AD94" s="22">
        <v>1699.041337010814</v>
      </c>
      <c r="AE94" s="31">
        <v>1439.3810333795925</v>
      </c>
      <c r="AF94" s="22">
        <v>1645.5083272833726</v>
      </c>
      <c r="AG94" s="31">
        <v>1664.9930252223355</v>
      </c>
      <c r="AH94" s="22">
        <v>1691.7923485539072</v>
      </c>
      <c r="AI94" s="82">
        <v>1839.8045163516874</v>
      </c>
      <c r="AJ94" s="22">
        <v>1805.9961089741842</v>
      </c>
      <c r="AK94" s="22">
        <v>1977.4595817901527</v>
      </c>
      <c r="AL94" s="102">
        <v>1869.2686982321909</v>
      </c>
      <c r="AM94" s="22">
        <v>1950.7997982194574</v>
      </c>
      <c r="AN94" s="102">
        <v>1887.6698934779201</v>
      </c>
      <c r="AO94" s="22">
        <v>1989.7938567263279</v>
      </c>
      <c r="AP94" s="102">
        <v>2157.6913538579656</v>
      </c>
      <c r="AQ94" s="22"/>
      <c r="AR94" s="114"/>
      <c r="AS94" s="114"/>
      <c r="AT94" s="22"/>
    </row>
    <row r="95" spans="3:46" ht="16" customHeight="1" x14ac:dyDescent="0.3">
      <c r="C95" s="127"/>
      <c r="E95" s="9" t="s">
        <v>19</v>
      </c>
      <c r="F95" s="21">
        <v>1707.2828387947789</v>
      </c>
      <c r="G95" s="36">
        <v>1730.3682858331597</v>
      </c>
      <c r="H95" s="21">
        <v>1801.9160765289437</v>
      </c>
      <c r="I95" s="36">
        <v>1835.1997647058822</v>
      </c>
      <c r="J95" s="21">
        <v>1359.2658383353341</v>
      </c>
      <c r="K95" s="36">
        <v>1609.2983010659125</v>
      </c>
      <c r="L95" s="21">
        <v>1747.6005803281055</v>
      </c>
      <c r="M95" s="36">
        <v>1630.363857048507</v>
      </c>
      <c r="N95" s="21">
        <v>1567.2211875693674</v>
      </c>
      <c r="O95" s="36">
        <v>1354.3916722689075</v>
      </c>
      <c r="P95" s="21">
        <v>1445.434419532809</v>
      </c>
      <c r="Q95" s="36">
        <v>1291.3731503129061</v>
      </c>
      <c r="R95" s="21">
        <v>1061.5817426273459</v>
      </c>
      <c r="S95" s="36">
        <v>1118.5945211054327</v>
      </c>
      <c r="T95" s="21">
        <v>1117.872374488257</v>
      </c>
      <c r="U95" s="36">
        <v>1675.8566780948363</v>
      </c>
      <c r="V95" s="21">
        <v>1113.3092442152345</v>
      </c>
      <c r="W95" s="36">
        <v>1288.3382077443759</v>
      </c>
      <c r="X95" s="21">
        <v>1245.6187604060915</v>
      </c>
      <c r="Y95" s="36">
        <v>1284.4958568537256</v>
      </c>
      <c r="Z95" s="21">
        <v>1416.4378018346358</v>
      </c>
      <c r="AA95" s="36">
        <v>1493.9248194583752</v>
      </c>
      <c r="AB95" s="21">
        <v>1433.2752909996536</v>
      </c>
      <c r="AC95" s="36">
        <v>1519.3465684427435</v>
      </c>
      <c r="AD95" s="21">
        <v>1535.950216940992</v>
      </c>
      <c r="AE95" s="36">
        <v>1482.3418292540111</v>
      </c>
      <c r="AF95" s="21">
        <v>1368.4621138639961</v>
      </c>
      <c r="AG95" s="36">
        <v>1436.9980087997544</v>
      </c>
      <c r="AH95" s="21">
        <v>1425.8612300848333</v>
      </c>
      <c r="AI95" s="81">
        <v>1563.7266460580822</v>
      </c>
      <c r="AJ95" s="21">
        <v>1765.4265583295901</v>
      </c>
      <c r="AK95" s="21">
        <v>1730.9783857938721</v>
      </c>
      <c r="AL95" s="107">
        <v>1901.8080847041915</v>
      </c>
      <c r="AM95" s="21">
        <v>1898.2864749486168</v>
      </c>
      <c r="AN95" s="107">
        <v>1968.4643372859382</v>
      </c>
      <c r="AO95" s="21">
        <v>2027.2302399556447</v>
      </c>
      <c r="AP95" s="107">
        <v>2263.6489009253869</v>
      </c>
      <c r="AQ95" s="22"/>
      <c r="AR95" s="114"/>
      <c r="AS95" s="114"/>
      <c r="AT95" s="22"/>
    </row>
    <row r="96" spans="3:46" ht="16" customHeight="1" x14ac:dyDescent="0.3">
      <c r="C96" s="127"/>
      <c r="E96" s="7" t="s">
        <v>35</v>
      </c>
      <c r="F96" s="22">
        <v>1598.6157202166071</v>
      </c>
      <c r="G96" s="31">
        <v>1618.8242628135222</v>
      </c>
      <c r="H96" s="22">
        <v>1658.2448833233614</v>
      </c>
      <c r="I96" s="31">
        <v>2300.101483056349</v>
      </c>
      <c r="J96" s="22">
        <v>1792.3564618779117</v>
      </c>
      <c r="K96" s="31">
        <v>1764.2633769285146</v>
      </c>
      <c r="L96" s="22">
        <v>1473.2751557280246</v>
      </c>
      <c r="M96" s="31">
        <v>1766.0949852473464</v>
      </c>
      <c r="N96" s="22">
        <v>1459.4219259551007</v>
      </c>
      <c r="O96" s="31">
        <v>1367.965230675728</v>
      </c>
      <c r="P96" s="22">
        <v>1435.7300683034889</v>
      </c>
      <c r="Q96" s="31">
        <v>1275.7502673450047</v>
      </c>
      <c r="R96" s="22">
        <v>1063.8763295069627</v>
      </c>
      <c r="S96" s="31">
        <v>1337.0186259083937</v>
      </c>
      <c r="T96" s="22">
        <v>1229.0368479584811</v>
      </c>
      <c r="U96" s="31">
        <v>1285.3029160148874</v>
      </c>
      <c r="V96" s="22">
        <v>1016.099769490922</v>
      </c>
      <c r="W96" s="31">
        <v>1129.7840105845369</v>
      </c>
      <c r="X96" s="22">
        <v>1226.817071263609</v>
      </c>
      <c r="Y96" s="31">
        <v>1200.1442357059511</v>
      </c>
      <c r="Z96" s="22">
        <v>1516.7347385474861</v>
      </c>
      <c r="AA96" s="31">
        <v>1368.847439225435</v>
      </c>
      <c r="AB96" s="22">
        <v>1624.42086925587</v>
      </c>
      <c r="AC96" s="31">
        <v>1485.2207795650336</v>
      </c>
      <c r="AD96" s="22">
        <v>1511.3595824150859</v>
      </c>
      <c r="AE96" s="31">
        <v>1552.6979558585879</v>
      </c>
      <c r="AF96" s="22">
        <v>1516.8655949231543</v>
      </c>
      <c r="AG96" s="31">
        <v>1493.6868958794862</v>
      </c>
      <c r="AH96" s="22">
        <v>1505.850944352356</v>
      </c>
      <c r="AI96" s="82">
        <v>1648.8925622095046</v>
      </c>
      <c r="AJ96" s="22">
        <v>1809.6163344307795</v>
      </c>
      <c r="AK96" s="22">
        <v>1759.6881236822669</v>
      </c>
      <c r="AL96" s="102">
        <v>1780.6847060476316</v>
      </c>
      <c r="AM96" s="22">
        <v>1784.5143760859494</v>
      </c>
      <c r="AN96" s="102">
        <v>1791.2778849239503</v>
      </c>
      <c r="AO96" s="22">
        <v>1998.0937275644833</v>
      </c>
      <c r="AP96" s="102">
        <v>2106.7234556898393</v>
      </c>
      <c r="AQ96" s="22"/>
      <c r="AR96" s="114"/>
      <c r="AS96" s="114"/>
      <c r="AT96" s="22"/>
    </row>
    <row r="97" spans="1:48" ht="16" customHeight="1" x14ac:dyDescent="0.3">
      <c r="C97" s="127"/>
      <c r="E97" s="9" t="s">
        <v>15</v>
      </c>
      <c r="F97" s="21">
        <v>1403.5740747605234</v>
      </c>
      <c r="G97" s="36">
        <v>1721.3875486115537</v>
      </c>
      <c r="H97" s="21">
        <v>1864.7078622302672</v>
      </c>
      <c r="I97" s="36">
        <v>1766.2332528642335</v>
      </c>
      <c r="J97" s="21">
        <v>1602.7368977828055</v>
      </c>
      <c r="K97" s="36">
        <v>1678.6683414708809</v>
      </c>
      <c r="L97" s="21">
        <v>1678.3256202622308</v>
      </c>
      <c r="M97" s="36">
        <v>1631.064848682453</v>
      </c>
      <c r="N97" s="21">
        <v>1710.6260980432696</v>
      </c>
      <c r="O97" s="36">
        <v>1476.120125337563</v>
      </c>
      <c r="P97" s="21">
        <v>1465.4299843836852</v>
      </c>
      <c r="Q97" s="36">
        <v>1447.8585456679546</v>
      </c>
      <c r="R97" s="21">
        <v>1975.7254583144334</v>
      </c>
      <c r="S97" s="36">
        <v>1328.6740425007326</v>
      </c>
      <c r="T97" s="21">
        <v>1383.9165173126046</v>
      </c>
      <c r="U97" s="36">
        <v>1353.9543979400846</v>
      </c>
      <c r="V97" s="21">
        <v>1470.463405100315</v>
      </c>
      <c r="W97" s="36">
        <v>1400.9695008966169</v>
      </c>
      <c r="X97" s="21">
        <v>1443.7486905545782</v>
      </c>
      <c r="Y97" s="36">
        <v>1414.9923001856973</v>
      </c>
      <c r="Z97" s="21">
        <v>1434.8273707973271</v>
      </c>
      <c r="AA97" s="36">
        <v>1444.3772655190137</v>
      </c>
      <c r="AB97" s="21">
        <v>1439.6084222953609</v>
      </c>
      <c r="AC97" s="36">
        <v>1503.6626961899165</v>
      </c>
      <c r="AD97" s="21">
        <v>1503.3002814609324</v>
      </c>
      <c r="AE97" s="36">
        <v>1567.6430541832422</v>
      </c>
      <c r="AF97" s="21">
        <v>1574.0918890187725</v>
      </c>
      <c r="AG97" s="36">
        <v>1474.4459187603475</v>
      </c>
      <c r="AH97" s="21">
        <v>1569.6553796195135</v>
      </c>
      <c r="AI97" s="81">
        <v>1604.9311913227473</v>
      </c>
      <c r="AJ97" s="21">
        <v>1742.2029556186183</v>
      </c>
      <c r="AK97" s="21">
        <v>1826.2490149124064</v>
      </c>
      <c r="AL97" s="107">
        <v>1776.405735729089</v>
      </c>
      <c r="AM97" s="21">
        <v>1796.8408241056516</v>
      </c>
      <c r="AN97" s="107">
        <v>1938.564364299355</v>
      </c>
      <c r="AO97" s="21">
        <v>1933.2894588008269</v>
      </c>
      <c r="AP97" s="107">
        <v>2051.4922618601981</v>
      </c>
      <c r="AQ97" s="22"/>
      <c r="AR97" s="114"/>
      <c r="AS97" s="114"/>
      <c r="AT97" s="22"/>
    </row>
    <row r="98" spans="1:48" ht="16" customHeight="1" x14ac:dyDescent="0.3">
      <c r="C98" s="127"/>
      <c r="E98" s="7" t="s">
        <v>24</v>
      </c>
      <c r="F98" s="22">
        <v>1450.2047780823393</v>
      </c>
      <c r="G98" s="31">
        <v>1379.6080346050926</v>
      </c>
      <c r="H98" s="22">
        <v>1333.2221840286886</v>
      </c>
      <c r="I98" s="31">
        <v>1458.2504781643229</v>
      </c>
      <c r="J98" s="22">
        <v>1614.2181839052694</v>
      </c>
      <c r="K98" s="31">
        <v>1359.5855016036817</v>
      </c>
      <c r="L98" s="22">
        <v>1322.5184569318603</v>
      </c>
      <c r="M98" s="31">
        <v>1234.6247331590782</v>
      </c>
      <c r="N98" s="22">
        <v>1258.6933356861368</v>
      </c>
      <c r="O98" s="31">
        <v>1149.9236868212893</v>
      </c>
      <c r="P98" s="22">
        <v>1004.3070682527934</v>
      </c>
      <c r="Q98" s="31">
        <v>944.84233285261882</v>
      </c>
      <c r="R98" s="22">
        <v>803.89687580593159</v>
      </c>
      <c r="S98" s="31">
        <v>774.68146217341121</v>
      </c>
      <c r="T98" s="22">
        <v>795.85207966735743</v>
      </c>
      <c r="U98" s="31">
        <v>845.3253575348424</v>
      </c>
      <c r="V98" s="22">
        <v>839.56826931573937</v>
      </c>
      <c r="W98" s="31">
        <v>847.78680240818471</v>
      </c>
      <c r="X98" s="22">
        <v>838.09883643004491</v>
      </c>
      <c r="Y98" s="31">
        <v>838.88835096308833</v>
      </c>
      <c r="Z98" s="22">
        <v>867.56907876998389</v>
      </c>
      <c r="AA98" s="31">
        <v>869.29554696601099</v>
      </c>
      <c r="AB98" s="22">
        <v>913.2991142158312</v>
      </c>
      <c r="AC98" s="31">
        <v>880.46657284533967</v>
      </c>
      <c r="AD98" s="22">
        <v>920.4754773622526</v>
      </c>
      <c r="AE98" s="31">
        <v>935.16005515009499</v>
      </c>
      <c r="AF98" s="22">
        <v>952.73802667626853</v>
      </c>
      <c r="AG98" s="31">
        <v>882.19376573734155</v>
      </c>
      <c r="AH98" s="22">
        <v>941.27661070809768</v>
      </c>
      <c r="AI98" s="82">
        <v>961.73866175462115</v>
      </c>
      <c r="AJ98" s="22">
        <v>1031.4417561533203</v>
      </c>
      <c r="AK98" s="22">
        <v>1025.283495267706</v>
      </c>
      <c r="AL98" s="102">
        <v>994.22517681136776</v>
      </c>
      <c r="AM98" s="22">
        <v>1026.9599843111123</v>
      </c>
      <c r="AN98" s="102">
        <v>1064.8825875786381</v>
      </c>
      <c r="AO98" s="22">
        <v>1114.1734370178942</v>
      </c>
      <c r="AP98" s="102">
        <v>1200.0825935039989</v>
      </c>
      <c r="AQ98" s="22"/>
      <c r="AR98" s="114"/>
      <c r="AS98" s="114"/>
      <c r="AT98" s="22"/>
    </row>
    <row r="99" spans="1:48" ht="16" customHeight="1" x14ac:dyDescent="0.3">
      <c r="C99" s="127"/>
      <c r="E99" s="9" t="s">
        <v>21</v>
      </c>
      <c r="F99" s="21">
        <v>1986.64624417556</v>
      </c>
      <c r="G99" s="36">
        <v>2560.7524933016534</v>
      </c>
      <c r="H99" s="21">
        <v>2465.0799964377948</v>
      </c>
      <c r="I99" s="36">
        <v>2549.6474699942846</v>
      </c>
      <c r="J99" s="21">
        <v>2459.4620381036766</v>
      </c>
      <c r="K99" s="36">
        <v>2288.2595388756818</v>
      </c>
      <c r="L99" s="21">
        <v>2110.0562477050416</v>
      </c>
      <c r="M99" s="36">
        <v>2191.447314825858</v>
      </c>
      <c r="N99" s="21">
        <v>1921.4018248945149</v>
      </c>
      <c r="O99" s="36">
        <v>1997.2925502139074</v>
      </c>
      <c r="P99" s="21">
        <v>1611.5760110693097</v>
      </c>
      <c r="Q99" s="36">
        <v>1736.8240020733303</v>
      </c>
      <c r="R99" s="21">
        <v>1838.8271443528333</v>
      </c>
      <c r="S99" s="36">
        <v>1697.0715500591859</v>
      </c>
      <c r="T99" s="21">
        <v>1763.6986125708343</v>
      </c>
      <c r="U99" s="36">
        <v>1690.0334633363675</v>
      </c>
      <c r="V99" s="21">
        <v>1710.5909791363938</v>
      </c>
      <c r="W99" s="36">
        <v>1660.6958021626701</v>
      </c>
      <c r="X99" s="21">
        <v>1816.5915257786994</v>
      </c>
      <c r="Y99" s="36">
        <v>1537.2200856678458</v>
      </c>
      <c r="Z99" s="21">
        <v>1581.7259913543744</v>
      </c>
      <c r="AA99" s="36">
        <v>1668.6420017794981</v>
      </c>
      <c r="AB99" s="21">
        <v>1635.5063116763272</v>
      </c>
      <c r="AC99" s="36">
        <v>1821.507626757355</v>
      </c>
      <c r="AD99" s="21">
        <v>1723.2032414542439</v>
      </c>
      <c r="AE99" s="36">
        <v>1603.2230214539175</v>
      </c>
      <c r="AF99" s="21">
        <v>1544.5003574474306</v>
      </c>
      <c r="AG99" s="36">
        <v>1956.734933760212</v>
      </c>
      <c r="AH99" s="21">
        <v>1818.0338826048669</v>
      </c>
      <c r="AI99" s="81">
        <v>1780.3800908454684</v>
      </c>
      <c r="AJ99" s="21">
        <v>1714.1560399176105</v>
      </c>
      <c r="AK99" s="21">
        <v>1931.954391049459</v>
      </c>
      <c r="AL99" s="107">
        <v>2140.0308307406763</v>
      </c>
      <c r="AM99" s="21">
        <v>2156.9815062268444</v>
      </c>
      <c r="AN99" s="107">
        <v>2262.6363531675374</v>
      </c>
      <c r="AO99" s="21">
        <v>2229.2226330820868</v>
      </c>
      <c r="AP99" s="107">
        <v>2302.2756759235258</v>
      </c>
      <c r="AQ99" s="22"/>
      <c r="AR99" s="114"/>
      <c r="AS99" s="114"/>
      <c r="AT99" s="22"/>
    </row>
    <row r="100" spans="1:48" ht="16" customHeight="1" x14ac:dyDescent="0.3">
      <c r="C100" s="127"/>
      <c r="E100" s="7" t="s">
        <v>18</v>
      </c>
      <c r="F100" s="22">
        <v>2126.5252336751214</v>
      </c>
      <c r="G100" s="31">
        <v>1890.9956956282649</v>
      </c>
      <c r="H100" s="22">
        <v>2095.3319486447931</v>
      </c>
      <c r="I100" s="31">
        <v>1812.3855497447391</v>
      </c>
      <c r="J100" s="22">
        <v>2085.2484197711224</v>
      </c>
      <c r="K100" s="31">
        <v>2239.4908739516227</v>
      </c>
      <c r="L100" s="22">
        <v>2045.9694719810577</v>
      </c>
      <c r="M100" s="31">
        <v>1988.2390837844389</v>
      </c>
      <c r="N100" s="22">
        <v>1905.4084275489338</v>
      </c>
      <c r="O100" s="31">
        <v>1886.7772075375171</v>
      </c>
      <c r="P100" s="22">
        <v>1967.8752069341078</v>
      </c>
      <c r="Q100" s="31">
        <v>1904.6057400000002</v>
      </c>
      <c r="R100" s="22">
        <v>1658.3519646017699</v>
      </c>
      <c r="S100" s="31">
        <v>1874.8917059100543</v>
      </c>
      <c r="T100" s="22">
        <v>1810.7599400204806</v>
      </c>
      <c r="U100" s="31">
        <v>1647.7046222069775</v>
      </c>
      <c r="V100" s="22">
        <v>1696.5335667041618</v>
      </c>
      <c r="W100" s="31">
        <v>1754.6985279360492</v>
      </c>
      <c r="X100" s="22">
        <v>2073.7393632037424</v>
      </c>
      <c r="Y100" s="31">
        <v>1867.3384531128906</v>
      </c>
      <c r="Z100" s="22">
        <v>2019.9751344945639</v>
      </c>
      <c r="AA100" s="31">
        <v>1818.1558228977474</v>
      </c>
      <c r="AB100" s="22">
        <v>1996.5851766810254</v>
      </c>
      <c r="AC100" s="31">
        <v>2101.8646446889866</v>
      </c>
      <c r="AD100" s="22">
        <v>1983.9358464262004</v>
      </c>
      <c r="AE100" s="31">
        <v>2103.1242812136488</v>
      </c>
      <c r="AF100" s="22">
        <v>2307.825331525903</v>
      </c>
      <c r="AG100" s="31">
        <v>1898.3938740466729</v>
      </c>
      <c r="AH100" s="22">
        <v>2335.4705344850413</v>
      </c>
      <c r="AI100" s="82">
        <v>2328.7823526583325</v>
      </c>
      <c r="AJ100" s="22">
        <v>2495.397649677655</v>
      </c>
      <c r="AK100" s="22">
        <v>2133.8601945107807</v>
      </c>
      <c r="AL100" s="102">
        <v>2402.5883341764834</v>
      </c>
      <c r="AM100" s="22">
        <v>2773.807383081833</v>
      </c>
      <c r="AN100" s="102">
        <v>2654.1155891397284</v>
      </c>
      <c r="AO100" s="22">
        <v>2570.5688124975832</v>
      </c>
      <c r="AP100" s="102">
        <v>2958.6050558117959</v>
      </c>
      <c r="AQ100" s="22"/>
      <c r="AR100" s="114"/>
      <c r="AS100" s="114"/>
      <c r="AT100" s="22"/>
    </row>
    <row r="101" spans="1:48" ht="16" customHeight="1" x14ac:dyDescent="0.3">
      <c r="C101" s="127"/>
      <c r="E101" s="9" t="s">
        <v>37</v>
      </c>
      <c r="F101" s="21">
        <v>1272.977537977999</v>
      </c>
      <c r="G101" s="36">
        <v>1486.1360861099092</v>
      </c>
      <c r="H101" s="21">
        <v>2025.2433467243509</v>
      </c>
      <c r="I101" s="36">
        <v>2029.7783178105747</v>
      </c>
      <c r="J101" s="21">
        <v>1592.8051806544463</v>
      </c>
      <c r="K101" s="36">
        <v>1837.4905720122572</v>
      </c>
      <c r="L101" s="21">
        <v>2214.3932918860046</v>
      </c>
      <c r="M101" s="36">
        <v>1590.8854368210937</v>
      </c>
      <c r="N101" s="21">
        <v>1939.6485340425531</v>
      </c>
      <c r="O101" s="36">
        <v>1238.4215377741114</v>
      </c>
      <c r="P101" s="21">
        <v>1784.2014795474327</v>
      </c>
      <c r="Q101" s="36">
        <v>1589.2124312262706</v>
      </c>
      <c r="R101" s="21">
        <v>2429.3654592737071</v>
      </c>
      <c r="S101" s="36">
        <v>1449.7108921546799</v>
      </c>
      <c r="T101" s="21">
        <v>1788.6475496880892</v>
      </c>
      <c r="U101" s="36">
        <v>1706.2520185837873</v>
      </c>
      <c r="V101" s="21">
        <v>1712.4569984586201</v>
      </c>
      <c r="W101" s="36">
        <v>1924.5380361613352</v>
      </c>
      <c r="X101" s="21">
        <v>1920.1079122915378</v>
      </c>
      <c r="Y101" s="36">
        <v>1918.8350079130255</v>
      </c>
      <c r="Z101" s="21">
        <v>1733.3800185461848</v>
      </c>
      <c r="AA101" s="36">
        <v>1613.206194997684</v>
      </c>
      <c r="AB101" s="21">
        <v>1845.2828339758075</v>
      </c>
      <c r="AC101" s="36">
        <v>1884.4362313284864</v>
      </c>
      <c r="AD101" s="21">
        <v>2315.5549148403638</v>
      </c>
      <c r="AE101" s="36">
        <v>1940.0115648456529</v>
      </c>
      <c r="AF101" s="21">
        <v>1916.9844035569008</v>
      </c>
      <c r="AG101" s="36">
        <v>1691.6813716552215</v>
      </c>
      <c r="AH101" s="21">
        <v>2046.7182758049373</v>
      </c>
      <c r="AI101" s="81">
        <v>1837.0082270110472</v>
      </c>
      <c r="AJ101" s="21">
        <v>2164.1704322600476</v>
      </c>
      <c r="AK101" s="21">
        <v>2161.5957347526519</v>
      </c>
      <c r="AL101" s="107">
        <v>2074.5904618877148</v>
      </c>
      <c r="AM101" s="21">
        <v>1960.6286249860525</v>
      </c>
      <c r="AN101" s="107">
        <v>2388.7414252354638</v>
      </c>
      <c r="AO101" s="21">
        <v>2262.8275446191547</v>
      </c>
      <c r="AP101" s="107">
        <v>3228.0347106788081</v>
      </c>
      <c r="AQ101" s="22"/>
      <c r="AR101" s="114"/>
      <c r="AS101" s="114"/>
      <c r="AT101" s="22"/>
    </row>
    <row r="102" spans="1:48" ht="16" customHeight="1" x14ac:dyDescent="0.3">
      <c r="C102" s="127"/>
      <c r="E102" s="7" t="s">
        <v>32</v>
      </c>
      <c r="F102" s="22">
        <v>1660.2926102217937</v>
      </c>
      <c r="G102" s="31">
        <v>1697.1278574114463</v>
      </c>
      <c r="H102" s="22">
        <v>1731.8542505030184</v>
      </c>
      <c r="I102" s="31">
        <v>1770.4693915558132</v>
      </c>
      <c r="J102" s="22">
        <v>1420.6736122498191</v>
      </c>
      <c r="K102" s="31">
        <v>1322.6431871893981</v>
      </c>
      <c r="L102" s="22">
        <v>1433.1750621219551</v>
      </c>
      <c r="M102" s="31">
        <v>1516.6328385598142</v>
      </c>
      <c r="N102" s="22">
        <v>1358.9962898036899</v>
      </c>
      <c r="O102" s="31">
        <v>1285.7461469997129</v>
      </c>
      <c r="P102" s="22">
        <v>1059.2493837616823</v>
      </c>
      <c r="Q102" s="31">
        <v>1076.4393023686157</v>
      </c>
      <c r="R102" s="22">
        <v>905.69884857061993</v>
      </c>
      <c r="S102" s="31">
        <v>1013.2202485615651</v>
      </c>
      <c r="T102" s="22">
        <v>1045.6281047339758</v>
      </c>
      <c r="U102" s="31">
        <v>880.41424291334602</v>
      </c>
      <c r="V102" s="22">
        <v>1037.8960820371644</v>
      </c>
      <c r="W102" s="31">
        <v>1021.2351744814175</v>
      </c>
      <c r="X102" s="22">
        <v>1018.9188635576991</v>
      </c>
      <c r="Y102" s="31">
        <v>1077.831515458204</v>
      </c>
      <c r="Z102" s="22">
        <v>1086.3624126629136</v>
      </c>
      <c r="AA102" s="31">
        <v>1179.6712742308378</v>
      </c>
      <c r="AB102" s="22">
        <v>1036.6451046188884</v>
      </c>
      <c r="AC102" s="31">
        <v>1113.5045351250958</v>
      </c>
      <c r="AD102" s="22">
        <v>1053.5031096864063</v>
      </c>
      <c r="AE102" s="31">
        <v>1193.4330085061931</v>
      </c>
      <c r="AF102" s="22">
        <v>1183.0674227056843</v>
      </c>
      <c r="AG102" s="31">
        <v>1134.8709964523398</v>
      </c>
      <c r="AH102" s="22">
        <v>1135.8353255946718</v>
      </c>
      <c r="AI102" s="82">
        <v>1254.914516453927</v>
      </c>
      <c r="AJ102" s="22">
        <v>1409.2148291036749</v>
      </c>
      <c r="AK102" s="22">
        <v>1442.0551586999475</v>
      </c>
      <c r="AL102" s="102">
        <v>1555.3839882317106</v>
      </c>
      <c r="AM102" s="22">
        <v>1592.044395864873</v>
      </c>
      <c r="AN102" s="102">
        <v>1508.700191947172</v>
      </c>
      <c r="AO102" s="22">
        <v>1547.7783162286657</v>
      </c>
      <c r="AP102" s="102">
        <v>1616.6677659054631</v>
      </c>
      <c r="AQ102" s="22"/>
      <c r="AR102" s="114"/>
      <c r="AS102" s="114"/>
      <c r="AT102" s="22"/>
    </row>
    <row r="103" spans="1:48" ht="16" customHeight="1" x14ac:dyDescent="0.3">
      <c r="C103" s="127"/>
      <c r="E103" s="9" t="s">
        <v>33</v>
      </c>
      <c r="F103" s="21">
        <v>1917.948553008596</v>
      </c>
      <c r="G103" s="36">
        <v>1917.4539099965652</v>
      </c>
      <c r="H103" s="21">
        <v>1970.7472738602139</v>
      </c>
      <c r="I103" s="36">
        <v>3200.4420161950675</v>
      </c>
      <c r="J103" s="21">
        <v>1951.8010309205406</v>
      </c>
      <c r="K103" s="36">
        <v>1840.9502123750333</v>
      </c>
      <c r="L103" s="21">
        <v>1742.1075494534971</v>
      </c>
      <c r="M103" s="36">
        <v>1859.5098190693889</v>
      </c>
      <c r="N103" s="21">
        <v>1892.0614931963594</v>
      </c>
      <c r="O103" s="36">
        <v>1643.0957587869564</v>
      </c>
      <c r="P103" s="21">
        <v>1616.3087400909681</v>
      </c>
      <c r="Q103" s="36">
        <v>1521.2079851349167</v>
      </c>
      <c r="R103" s="21">
        <v>1899.8410534825871</v>
      </c>
      <c r="S103" s="36">
        <v>1736.2712813996677</v>
      </c>
      <c r="T103" s="21">
        <v>1974.8068143388568</v>
      </c>
      <c r="U103" s="36">
        <v>1872.9566974029763</v>
      </c>
      <c r="V103" s="21">
        <v>1679.3763203964731</v>
      </c>
      <c r="W103" s="36">
        <v>1643.0847162975813</v>
      </c>
      <c r="X103" s="21">
        <v>1708.5992041124168</v>
      </c>
      <c r="Y103" s="36">
        <v>1734.5688733390405</v>
      </c>
      <c r="Z103" s="21">
        <v>1849.4803898357372</v>
      </c>
      <c r="AA103" s="36">
        <v>1714.1423522775349</v>
      </c>
      <c r="AB103" s="21">
        <v>1737.8299545714574</v>
      </c>
      <c r="AC103" s="36">
        <v>1740.8544677466011</v>
      </c>
      <c r="AD103" s="21">
        <v>1666.6507435039878</v>
      </c>
      <c r="AE103" s="36">
        <v>1923.6379967888174</v>
      </c>
      <c r="AF103" s="21">
        <v>1469.647807176168</v>
      </c>
      <c r="AG103" s="36">
        <v>1446.844038530483</v>
      </c>
      <c r="AH103" s="21">
        <v>1564.597560731884</v>
      </c>
      <c r="AI103" s="81">
        <v>1740.5854784708381</v>
      </c>
      <c r="AJ103" s="21">
        <v>1539.9921135568813</v>
      </c>
      <c r="AK103" s="21">
        <v>1434.4671565981678</v>
      </c>
      <c r="AL103" s="107">
        <v>1480.4858843490113</v>
      </c>
      <c r="AM103" s="21">
        <v>1494.6729007855265</v>
      </c>
      <c r="AN103" s="107">
        <v>1383.177689079077</v>
      </c>
      <c r="AO103" s="21">
        <v>1471.9145436585795</v>
      </c>
      <c r="AP103" s="107">
        <v>1430.1200194078647</v>
      </c>
      <c r="AQ103" s="22"/>
      <c r="AR103" s="114"/>
      <c r="AS103" s="114"/>
      <c r="AT103" s="22"/>
    </row>
    <row r="104" spans="1:48" ht="16" customHeight="1" x14ac:dyDescent="0.3">
      <c r="C104" s="127"/>
      <c r="E104" s="7" t="s">
        <v>31</v>
      </c>
      <c r="F104" s="22">
        <v>1968.968770707939</v>
      </c>
      <c r="G104" s="31">
        <v>2064.3966800561584</v>
      </c>
      <c r="H104" s="22">
        <v>1915.7641269230767</v>
      </c>
      <c r="I104" s="31">
        <v>2082.839953846154</v>
      </c>
      <c r="J104" s="22">
        <v>2023.4546687607078</v>
      </c>
      <c r="K104" s="31">
        <v>1884.1552549767268</v>
      </c>
      <c r="L104" s="22">
        <v>2000.038105844789</v>
      </c>
      <c r="M104" s="31">
        <v>2084.8104072369465</v>
      </c>
      <c r="N104" s="22">
        <v>1830.5228297247238</v>
      </c>
      <c r="O104" s="31">
        <v>1666.3044106841155</v>
      </c>
      <c r="P104" s="22">
        <v>1598.1566672622771</v>
      </c>
      <c r="Q104" s="31">
        <v>1665.7106211243788</v>
      </c>
      <c r="R104" s="22">
        <v>1624.9684243967979</v>
      </c>
      <c r="S104" s="31">
        <v>1536.8800325134923</v>
      </c>
      <c r="T104" s="22">
        <v>1511.2093438108536</v>
      </c>
      <c r="U104" s="31">
        <v>1697.9876473683184</v>
      </c>
      <c r="V104" s="22">
        <v>1506.7942525717151</v>
      </c>
      <c r="W104" s="31">
        <v>1627.4664840354878</v>
      </c>
      <c r="X104" s="22">
        <v>1700.9142955164959</v>
      </c>
      <c r="Y104" s="31">
        <v>1675.7589037462187</v>
      </c>
      <c r="Z104" s="22">
        <v>1615.8166093961486</v>
      </c>
      <c r="AA104" s="31">
        <v>1635.2678265248783</v>
      </c>
      <c r="AB104" s="22">
        <v>1654.9865968103741</v>
      </c>
      <c r="AC104" s="31">
        <v>1763.7282455148247</v>
      </c>
      <c r="AD104" s="22">
        <v>1728.9339414519413</v>
      </c>
      <c r="AE104" s="31">
        <v>1708.6152176023818</v>
      </c>
      <c r="AF104" s="22">
        <v>1840.3872160426129</v>
      </c>
      <c r="AG104" s="31">
        <v>1705.4338180195191</v>
      </c>
      <c r="AH104" s="22">
        <v>1947.532227661264</v>
      </c>
      <c r="AI104" s="82">
        <v>1928.1153323093331</v>
      </c>
      <c r="AJ104" s="22">
        <v>2052.3608054617248</v>
      </c>
      <c r="AK104" s="22">
        <v>2047.4060076684473</v>
      </c>
      <c r="AL104" s="102">
        <v>2092.650824716764</v>
      </c>
      <c r="AM104" s="22">
        <v>2322.8324154337856</v>
      </c>
      <c r="AN104" s="102">
        <v>2249.6954291564793</v>
      </c>
      <c r="AO104" s="22">
        <v>2307.772488331465</v>
      </c>
      <c r="AP104" s="102">
        <v>2429.8200082198614</v>
      </c>
      <c r="AQ104" s="22"/>
      <c r="AR104" s="114"/>
      <c r="AS104" s="114"/>
      <c r="AT104" s="22"/>
    </row>
    <row r="105" spans="1:48" ht="16" customHeight="1" x14ac:dyDescent="0.3">
      <c r="C105" s="127"/>
      <c r="E105" s="9" t="s">
        <v>29</v>
      </c>
      <c r="F105" s="21">
        <v>1961.9038496390442</v>
      </c>
      <c r="G105" s="36">
        <v>2109.0975150502204</v>
      </c>
      <c r="H105" s="21">
        <v>1947.0014810140176</v>
      </c>
      <c r="I105" s="36">
        <v>2079.7807719744728</v>
      </c>
      <c r="J105" s="21">
        <v>1776.5407580859421</v>
      </c>
      <c r="K105" s="36">
        <v>1776.6381422177435</v>
      </c>
      <c r="L105" s="21">
        <v>1686.2226453187873</v>
      </c>
      <c r="M105" s="36">
        <v>1809.3591651838476</v>
      </c>
      <c r="N105" s="21">
        <v>1651.9529691715791</v>
      </c>
      <c r="O105" s="36">
        <v>1568.1552833154101</v>
      </c>
      <c r="P105" s="21">
        <v>1313.6749183090215</v>
      </c>
      <c r="Q105" s="36">
        <v>1216.3755982197688</v>
      </c>
      <c r="R105" s="21">
        <v>1096.8869322442858</v>
      </c>
      <c r="S105" s="36">
        <v>1309.8692452731013</v>
      </c>
      <c r="T105" s="21">
        <v>1350.4381801066836</v>
      </c>
      <c r="U105" s="36">
        <v>1319.1040440089639</v>
      </c>
      <c r="V105" s="21">
        <v>1283.4943642482965</v>
      </c>
      <c r="W105" s="36">
        <v>1352.539298609591</v>
      </c>
      <c r="X105" s="21">
        <v>1260.6509422983233</v>
      </c>
      <c r="Y105" s="36">
        <v>1269.3893201031071</v>
      </c>
      <c r="Z105" s="21">
        <v>1363.825475037019</v>
      </c>
      <c r="AA105" s="36">
        <v>1381.0754240713854</v>
      </c>
      <c r="AB105" s="21">
        <v>1421.6720052111734</v>
      </c>
      <c r="AC105" s="36">
        <v>1445.682733804925</v>
      </c>
      <c r="AD105" s="21">
        <v>1477.7855014480763</v>
      </c>
      <c r="AE105" s="36">
        <v>1478.0717294177011</v>
      </c>
      <c r="AF105" s="21">
        <v>1466.6671012282038</v>
      </c>
      <c r="AG105" s="36">
        <v>1394.7430424867498</v>
      </c>
      <c r="AH105" s="21">
        <v>1477.2923800838723</v>
      </c>
      <c r="AI105" s="81">
        <v>1562.4425750440555</v>
      </c>
      <c r="AJ105" s="21">
        <v>1627.2012266054624</v>
      </c>
      <c r="AK105" s="21">
        <v>1693.923752622909</v>
      </c>
      <c r="AL105" s="107">
        <v>1706.4644889584824</v>
      </c>
      <c r="AM105" s="21">
        <v>1748.0553308632236</v>
      </c>
      <c r="AN105" s="107">
        <v>1720.9440864413812</v>
      </c>
      <c r="AO105" s="21">
        <v>1803.4063486297889</v>
      </c>
      <c r="AP105" s="107">
        <v>1904.3909493423234</v>
      </c>
      <c r="AQ105" s="22"/>
      <c r="AR105" s="114"/>
      <c r="AS105" s="114"/>
      <c r="AT105" s="22"/>
    </row>
    <row r="106" spans="1:48" ht="16" customHeight="1" x14ac:dyDescent="0.3">
      <c r="C106" s="127"/>
      <c r="E106" s="7" t="s">
        <v>89</v>
      </c>
      <c r="F106" s="22">
        <v>1734.8332520426152</v>
      </c>
      <c r="G106" s="31">
        <v>1733.8860530164538</v>
      </c>
      <c r="H106" s="22">
        <v>1994.3835809087593</v>
      </c>
      <c r="I106" s="31">
        <v>1869.1968290807413</v>
      </c>
      <c r="J106" s="22">
        <v>1862.0388896618149</v>
      </c>
      <c r="K106" s="31">
        <v>1775.8686554893263</v>
      </c>
      <c r="L106" s="22">
        <v>1688.6391366551552</v>
      </c>
      <c r="M106" s="31">
        <v>1643.8659625953901</v>
      </c>
      <c r="N106" s="22">
        <v>1625.9206251277649</v>
      </c>
      <c r="O106" s="31">
        <v>1617.7129212163397</v>
      </c>
      <c r="P106" s="22">
        <v>1486.6666825775656</v>
      </c>
      <c r="Q106" s="31">
        <v>1484.8311418768924</v>
      </c>
      <c r="R106" s="22">
        <v>1407.2756731036125</v>
      </c>
      <c r="S106" s="31">
        <v>1423.9845269988236</v>
      </c>
      <c r="T106" s="22">
        <v>1431.3972906815022</v>
      </c>
      <c r="U106" s="31">
        <v>1618.1843769551615</v>
      </c>
      <c r="V106" s="22">
        <v>1499.5000781757196</v>
      </c>
      <c r="W106" s="31">
        <v>1572.9281162908278</v>
      </c>
      <c r="X106" s="22">
        <v>1519.0784424404612</v>
      </c>
      <c r="Y106" s="31">
        <v>1606.0945460787307</v>
      </c>
      <c r="Z106" s="22">
        <v>1625.944391766714</v>
      </c>
      <c r="AA106" s="31">
        <v>1527.7210145415943</v>
      </c>
      <c r="AB106" s="22">
        <v>1772.4832008216531</v>
      </c>
      <c r="AC106" s="31">
        <v>1804.6981341568292</v>
      </c>
      <c r="AD106" s="22">
        <v>1573.4506670598887</v>
      </c>
      <c r="AE106" s="31">
        <v>1684.9989478707578</v>
      </c>
      <c r="AF106" s="22">
        <v>1785.5357206642509</v>
      </c>
      <c r="AG106" s="31">
        <v>1484.3673408353372</v>
      </c>
      <c r="AH106" s="22">
        <v>1799.8831204911914</v>
      </c>
      <c r="AI106" s="82">
        <v>1854.5860477937854</v>
      </c>
      <c r="AJ106" s="22">
        <v>1914.184102218409</v>
      </c>
      <c r="AK106" s="22">
        <v>2034.4157160186287</v>
      </c>
      <c r="AL106" s="102">
        <v>2021.7414541040384</v>
      </c>
      <c r="AM106" s="22">
        <v>2028.059299332582</v>
      </c>
      <c r="AN106" s="102">
        <v>2146.4769421896217</v>
      </c>
      <c r="AO106" s="22">
        <v>2124.674529617977</v>
      </c>
      <c r="AP106" s="102">
        <v>2360.3589975875725</v>
      </c>
      <c r="AQ106" s="22"/>
      <c r="AR106" s="114"/>
      <c r="AS106" s="114"/>
      <c r="AT106" s="22"/>
    </row>
    <row r="107" spans="1:48" ht="5.25" customHeight="1" thickBot="1" x14ac:dyDescent="0.35">
      <c r="C107" s="127"/>
      <c r="F107" s="22"/>
      <c r="G107" s="31"/>
      <c r="H107" s="22"/>
      <c r="I107" s="31"/>
      <c r="J107" s="22"/>
      <c r="K107" s="31"/>
      <c r="L107" s="22"/>
      <c r="M107" s="31"/>
      <c r="N107" s="22"/>
      <c r="O107" s="31"/>
      <c r="P107" s="22"/>
      <c r="Q107" s="31"/>
      <c r="R107" s="22"/>
      <c r="S107" s="31"/>
      <c r="T107" s="22"/>
      <c r="U107" s="31"/>
      <c r="V107" s="22"/>
      <c r="W107" s="31"/>
      <c r="X107" s="22"/>
      <c r="Y107" s="31"/>
      <c r="Z107" s="22"/>
      <c r="AA107" s="31"/>
      <c r="AB107" s="22"/>
      <c r="AC107" s="31"/>
      <c r="AD107" s="22"/>
      <c r="AE107" s="31"/>
      <c r="AF107" s="22"/>
      <c r="AG107" s="31"/>
      <c r="AH107" s="22"/>
      <c r="AI107" s="82"/>
      <c r="AJ107" s="22"/>
      <c r="AK107" s="22"/>
      <c r="AL107" s="102"/>
      <c r="AM107" s="22"/>
      <c r="AN107" s="102"/>
      <c r="AO107" s="22"/>
      <c r="AP107" s="102"/>
      <c r="AQ107" s="22"/>
      <c r="AR107" s="114"/>
      <c r="AS107" s="114"/>
      <c r="AT107" s="22"/>
    </row>
    <row r="108" spans="1:48" s="7" customFormat="1" ht="20.25" customHeight="1" thickBot="1" x14ac:dyDescent="0.35">
      <c r="A108" s="2"/>
      <c r="B108" s="2"/>
      <c r="C108" s="127"/>
      <c r="E108" s="24" t="s">
        <v>79</v>
      </c>
      <c r="F108" s="23">
        <v>1730.7130322835999</v>
      </c>
      <c r="G108" s="37">
        <v>1821.6690955808499</v>
      </c>
      <c r="H108" s="23">
        <v>1902.5215729105694</v>
      </c>
      <c r="I108" s="37">
        <v>1958.6301275571143</v>
      </c>
      <c r="J108" s="23">
        <v>1758.6414603559906</v>
      </c>
      <c r="K108" s="37">
        <v>1758.4987463096177</v>
      </c>
      <c r="L108" s="23">
        <v>1727.9644774735993</v>
      </c>
      <c r="M108" s="37">
        <v>1755.6278096257718</v>
      </c>
      <c r="N108" s="23">
        <v>1646.0518660590283</v>
      </c>
      <c r="O108" s="37">
        <v>1544.1948583636029</v>
      </c>
      <c r="P108" s="23">
        <v>1449.5828374316511</v>
      </c>
      <c r="Q108" s="37">
        <v>1398.5913944492813</v>
      </c>
      <c r="R108" s="23">
        <v>1427.9646042663292</v>
      </c>
      <c r="S108" s="37">
        <v>1343.5687139678316</v>
      </c>
      <c r="T108" s="23">
        <v>1376.281430917709</v>
      </c>
      <c r="U108" s="37">
        <v>1361.5376933520758</v>
      </c>
      <c r="V108" s="23">
        <v>1352.1863497903566</v>
      </c>
      <c r="W108" s="37">
        <v>1378.4865759012823</v>
      </c>
      <c r="X108" s="23">
        <v>1366.1163559351278</v>
      </c>
      <c r="Y108" s="37">
        <v>1357.4772368853389</v>
      </c>
      <c r="Z108" s="23">
        <v>1405.9015948844476</v>
      </c>
      <c r="AA108" s="37">
        <v>1420.3194245874674</v>
      </c>
      <c r="AB108" s="23">
        <v>1425.27909643266</v>
      </c>
      <c r="AC108" s="37">
        <v>1459.0284701166743</v>
      </c>
      <c r="AD108" s="23">
        <v>1444.2966232678616</v>
      </c>
      <c r="AE108" s="37">
        <v>1457.3420463776961</v>
      </c>
      <c r="AF108" s="23">
        <v>1477.9535199971433</v>
      </c>
      <c r="AG108" s="37">
        <v>1425.4042618168123</v>
      </c>
      <c r="AH108" s="23">
        <v>1498.7833978409667</v>
      </c>
      <c r="AI108" s="83">
        <v>1566.9047409503162</v>
      </c>
      <c r="AJ108" s="23">
        <v>1629.9051342367975</v>
      </c>
      <c r="AK108" s="23">
        <v>1667.9590138609487</v>
      </c>
      <c r="AL108" s="108">
        <v>1676.5613140793062</v>
      </c>
      <c r="AM108" s="37">
        <v>1719.9334371318689</v>
      </c>
      <c r="AN108" s="108">
        <v>1733.5925023535526</v>
      </c>
      <c r="AO108" s="23">
        <v>1795.1848150464614</v>
      </c>
      <c r="AP108" s="108">
        <v>1912.0229878054686</v>
      </c>
      <c r="AQ108" s="62"/>
      <c r="AR108" s="114"/>
      <c r="AS108" s="114"/>
      <c r="AT108" s="62"/>
      <c r="AU108" s="14"/>
      <c r="AV108" s="14"/>
    </row>
    <row r="109" spans="1:48" ht="25.5" customHeight="1" x14ac:dyDescent="0.3">
      <c r="C109" s="127"/>
      <c r="E109" s="1"/>
      <c r="AR109" s="114"/>
      <c r="AS109" s="114"/>
    </row>
    <row r="110" spans="1:48" s="7" customFormat="1" ht="18.75" customHeight="1" x14ac:dyDescent="0.35">
      <c r="C110" s="127"/>
      <c r="E110" s="130" t="s">
        <v>114</v>
      </c>
      <c r="F110" s="131"/>
      <c r="G110" s="131"/>
      <c r="H110" s="131"/>
      <c r="I110" s="131"/>
      <c r="J110" s="131"/>
      <c r="K110" s="131"/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  <c r="V110" s="131"/>
      <c r="W110" s="131"/>
      <c r="X110" s="131"/>
      <c r="Y110" s="131"/>
      <c r="Z110" s="131"/>
      <c r="AA110" s="131"/>
      <c r="AB110" s="131"/>
      <c r="AC110" s="131"/>
      <c r="AD110" s="131"/>
      <c r="AE110" s="131"/>
      <c r="AF110" s="131"/>
      <c r="AG110" s="131"/>
      <c r="AH110" s="131"/>
      <c r="AI110" s="131"/>
      <c r="AJ110" s="131"/>
      <c r="AK110" s="131"/>
      <c r="AL110" s="131"/>
      <c r="AM110" s="131"/>
      <c r="AN110" s="131"/>
      <c r="AO110" s="131"/>
      <c r="AP110" s="132"/>
      <c r="AQ110" s="58"/>
      <c r="AR110" s="114"/>
      <c r="AS110" s="114"/>
      <c r="AT110" s="58"/>
      <c r="AU110" s="14"/>
      <c r="AV110" s="14"/>
    </row>
    <row r="111" spans="1:48" ht="6" customHeight="1" x14ac:dyDescent="0.3">
      <c r="C111" s="127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R111" s="114"/>
      <c r="AS111" s="114"/>
    </row>
    <row r="112" spans="1:48" ht="16" customHeight="1" x14ac:dyDescent="0.3">
      <c r="C112" s="127"/>
      <c r="E112" s="9" t="s">
        <v>16</v>
      </c>
      <c r="F112" s="10"/>
      <c r="G112" s="32"/>
      <c r="H112" s="16">
        <f t="shared" ref="H112:AP119" si="7">+IF(ISNUMBER(H81)*ISNUMBER(F81),H81/F81-1,"")</f>
        <v>0.1193309958398352</v>
      </c>
      <c r="I112" s="34">
        <f t="shared" si="7"/>
        <v>-0.26229980298119848</v>
      </c>
      <c r="J112" s="16">
        <f t="shared" si="7"/>
        <v>-0.30682996120420991</v>
      </c>
      <c r="K112" s="34">
        <f t="shared" si="7"/>
        <v>6.6800964113503669E-2</v>
      </c>
      <c r="L112" s="16">
        <f t="shared" si="7"/>
        <v>0.30153987629696188</v>
      </c>
      <c r="M112" s="34">
        <f t="shared" si="7"/>
        <v>0.19592085958249705</v>
      </c>
      <c r="N112" s="16">
        <f t="shared" si="7"/>
        <v>-6.8393815164095928E-2</v>
      </c>
      <c r="O112" s="34">
        <f t="shared" si="7"/>
        <v>-0.12859995319161133</v>
      </c>
      <c r="P112" s="16">
        <f t="shared" si="7"/>
        <v>-6.8879377222881732E-2</v>
      </c>
      <c r="Q112" s="34">
        <f t="shared" si="7"/>
        <v>-5.3514803515144149E-2</v>
      </c>
      <c r="R112" s="16">
        <f t="shared" si="7"/>
        <v>-5.077106054191749E-2</v>
      </c>
      <c r="S112" s="34">
        <f t="shared" si="7"/>
        <v>-9.2806249016485376E-2</v>
      </c>
      <c r="T112" s="16">
        <f t="shared" si="7"/>
        <v>-1.5949948025371752E-2</v>
      </c>
      <c r="U112" s="34">
        <f t="shared" si="7"/>
        <v>0.26230157677931776</v>
      </c>
      <c r="V112" s="16">
        <f t="shared" si="7"/>
        <v>0.12559497431608757</v>
      </c>
      <c r="W112" s="34">
        <f t="shared" si="7"/>
        <v>1.5975108281920614E-2</v>
      </c>
      <c r="X112" s="16">
        <v>5.0064485144869497E-2</v>
      </c>
      <c r="Y112" s="34">
        <v>-7.2487208497114652E-2</v>
      </c>
      <c r="Z112" s="16">
        <v>4.2378823503141261E-2</v>
      </c>
      <c r="AA112" s="34">
        <v>0.10992235040081733</v>
      </c>
      <c r="AB112" s="16">
        <v>-1.9785135454229219E-2</v>
      </c>
      <c r="AC112" s="34">
        <v>3.0015624163242993E-2</v>
      </c>
      <c r="AD112" s="16">
        <v>4.6670453307123605E-2</v>
      </c>
      <c r="AE112" s="34">
        <v>-2.2806695423542966E-2</v>
      </c>
      <c r="AF112" s="16">
        <v>6.004065257479696E-2</v>
      </c>
      <c r="AG112" s="34">
        <v>0.15694823810074254</v>
      </c>
      <c r="AH112" s="16">
        <v>9.684417017699154E-2</v>
      </c>
      <c r="AI112" s="69">
        <v>6.1108093565429566E-2</v>
      </c>
      <c r="AJ112" s="16">
        <v>3.5586686598343187E-2</v>
      </c>
      <c r="AK112" s="16">
        <v>-7.995896613040121E-2</v>
      </c>
      <c r="AL112" s="105">
        <v>3.1242655123528529E-2</v>
      </c>
      <c r="AM112" s="56">
        <v>0.13931357774220099</v>
      </c>
      <c r="AN112" s="105">
        <v>-3.4731942708980723E-2</v>
      </c>
      <c r="AO112" s="56">
        <v>0.12135186753404481</v>
      </c>
      <c r="AP112" s="105">
        <v>4.8927267930625629E-2</v>
      </c>
      <c r="AQ112" s="18"/>
      <c r="AR112" s="18"/>
      <c r="AS112" s="18"/>
      <c r="AT112" s="18"/>
    </row>
    <row r="113" spans="3:46" ht="16" customHeight="1" x14ac:dyDescent="0.3">
      <c r="C113" s="127"/>
      <c r="E113" s="7" t="s">
        <v>34</v>
      </c>
      <c r="F113" s="11"/>
      <c r="G113" s="29"/>
      <c r="H113" s="18">
        <f t="shared" si="7"/>
        <v>7.8791775691308574E-2</v>
      </c>
      <c r="I113" s="30">
        <f t="shared" si="7"/>
        <v>0.23790911320786456</v>
      </c>
      <c r="J113" s="18">
        <f t="shared" si="7"/>
        <v>0.11973950480076567</v>
      </c>
      <c r="K113" s="30">
        <f t="shared" si="7"/>
        <v>-0.1599463570849311</v>
      </c>
      <c r="L113" s="18">
        <f t="shared" si="7"/>
        <v>-0.29754218834202695</v>
      </c>
      <c r="M113" s="30">
        <f t="shared" si="7"/>
        <v>-9.5353813210397598E-2</v>
      </c>
      <c r="N113" s="18">
        <f t="shared" si="7"/>
        <v>-9.4289871932666025E-2</v>
      </c>
      <c r="O113" s="30">
        <f t="shared" si="7"/>
        <v>-0.17367191158333384</v>
      </c>
      <c r="P113" s="18">
        <f t="shared" si="7"/>
        <v>5.2943693650799428E-2</v>
      </c>
      <c r="Q113" s="30">
        <f t="shared" si="7"/>
        <v>2.3290711832868016E-2</v>
      </c>
      <c r="R113" s="18">
        <f t="shared" si="7"/>
        <v>-0.27898089889138944</v>
      </c>
      <c r="S113" s="30">
        <f t="shared" si="7"/>
        <v>-0.26278958058749913</v>
      </c>
      <c r="T113" s="18">
        <f t="shared" si="7"/>
        <v>0.21323577053784049</v>
      </c>
      <c r="U113" s="30">
        <f t="shared" si="7"/>
        <v>6.5970562368764307E-2</v>
      </c>
      <c r="V113" s="18">
        <f t="shared" si="7"/>
        <v>-7.4067236099207401E-2</v>
      </c>
      <c r="W113" s="30">
        <f t="shared" si="7"/>
        <v>7.8600042408577764E-2</v>
      </c>
      <c r="X113" s="18">
        <v>5.4500846310234774E-2</v>
      </c>
      <c r="Y113" s="30">
        <v>-6.7261310268958763E-2</v>
      </c>
      <c r="Z113" s="18">
        <v>0.21376712768831108</v>
      </c>
      <c r="AA113" s="30">
        <v>0.18555415271865172</v>
      </c>
      <c r="AB113" s="18">
        <v>-2.1599050223419014E-2</v>
      </c>
      <c r="AC113" s="30">
        <v>4.5490558362058842E-2</v>
      </c>
      <c r="AD113" s="18">
        <v>4.1593092553438682E-2</v>
      </c>
      <c r="AE113" s="30">
        <v>7.1322967845889984E-2</v>
      </c>
      <c r="AF113" s="18">
        <v>0.21896750417862276</v>
      </c>
      <c r="AG113" s="30">
        <v>4.0046065688715382E-2</v>
      </c>
      <c r="AH113" s="18">
        <v>-5.5754745576644615E-2</v>
      </c>
      <c r="AI113" s="70">
        <v>5.0742901595075551E-3</v>
      </c>
      <c r="AJ113" s="18">
        <v>-7.5769695700805828E-2</v>
      </c>
      <c r="AK113" s="18">
        <v>0.20582469471762366</v>
      </c>
      <c r="AL113" s="106">
        <v>2.7441846640844814E-2</v>
      </c>
      <c r="AM113" s="53">
        <v>-6.4565332075299575E-2</v>
      </c>
      <c r="AN113" s="106">
        <v>2.535672314451709E-2</v>
      </c>
      <c r="AO113" s="53">
        <v>7.0039415431212948E-2</v>
      </c>
      <c r="AP113" s="106">
        <v>0.1955640495063673</v>
      </c>
      <c r="AQ113" s="18"/>
      <c r="AR113" s="18"/>
      <c r="AS113" s="18"/>
      <c r="AT113" s="18"/>
    </row>
    <row r="114" spans="3:46" ht="16" customHeight="1" x14ac:dyDescent="0.3">
      <c r="C114" s="127"/>
      <c r="E114" s="9" t="s">
        <v>17</v>
      </c>
      <c r="F114" s="10"/>
      <c r="G114" s="32"/>
      <c r="H114" s="16">
        <f t="shared" si="7"/>
        <v>-0.11296737826681502</v>
      </c>
      <c r="I114" s="34">
        <f t="shared" si="7"/>
        <v>-0.25235766448642405</v>
      </c>
      <c r="J114" s="16">
        <f t="shared" si="7"/>
        <v>-0.24569067405634637</v>
      </c>
      <c r="K114" s="34">
        <f t="shared" si="7"/>
        <v>0.10455509257844864</v>
      </c>
      <c r="L114" s="16">
        <f t="shared" si="7"/>
        <v>0.43267205645407025</v>
      </c>
      <c r="M114" s="34">
        <f t="shared" si="7"/>
        <v>6.9157508257963407E-2</v>
      </c>
      <c r="N114" s="16">
        <f t="shared" si="7"/>
        <v>4.9847159679727415E-2</v>
      </c>
      <c r="O114" s="34">
        <f t="shared" si="7"/>
        <v>-0.15251638430729342</v>
      </c>
      <c r="P114" s="16">
        <f t="shared" si="7"/>
        <v>-0.24638152437327665</v>
      </c>
      <c r="Q114" s="34">
        <f t="shared" si="7"/>
        <v>1.802016585736621E-2</v>
      </c>
      <c r="R114" s="16">
        <f t="shared" si="7"/>
        <v>7.2728406483644648E-2</v>
      </c>
      <c r="S114" s="34">
        <f t="shared" si="7"/>
        <v>-1.9003868886370845E-2</v>
      </c>
      <c r="T114" s="16">
        <f t="shared" si="7"/>
        <v>5.3804020350527892E-2</v>
      </c>
      <c r="U114" s="34">
        <f t="shared" si="7"/>
        <v>-0.12287428080319873</v>
      </c>
      <c r="V114" s="16">
        <f t="shared" si="7"/>
        <v>-0.14952652638660935</v>
      </c>
      <c r="W114" s="34">
        <f t="shared" si="7"/>
        <v>0.17992801680074755</v>
      </c>
      <c r="X114" s="16">
        <v>0.15051530927074697</v>
      </c>
      <c r="Y114" s="34">
        <v>-4.0026261406933883E-2</v>
      </c>
      <c r="Z114" s="16">
        <v>-2.689264955787507E-2</v>
      </c>
      <c r="AA114" s="34">
        <v>9.133908136558655E-2</v>
      </c>
      <c r="AB114" s="16">
        <v>0.1031760593307478</v>
      </c>
      <c r="AC114" s="34">
        <v>0.10193872665732662</v>
      </c>
      <c r="AD114" s="16">
        <v>4.7378321933780887E-2</v>
      </c>
      <c r="AE114" s="34">
        <v>-2.2009476548523144E-2</v>
      </c>
      <c r="AF114" s="16">
        <v>-7.6947380304840052E-2</v>
      </c>
      <c r="AG114" s="34">
        <v>-7.977879839877644E-2</v>
      </c>
      <c r="AH114" s="16">
        <v>4.0471002402038936E-2</v>
      </c>
      <c r="AI114" s="69">
        <v>0.11643531158261844</v>
      </c>
      <c r="AJ114" s="16">
        <v>0.10214030044296551</v>
      </c>
      <c r="AK114" s="16">
        <v>1.9432868507598178E-2</v>
      </c>
      <c r="AL114" s="105">
        <v>-5.6552269741166894E-3</v>
      </c>
      <c r="AM114" s="56">
        <v>2.7491475568259371E-2</v>
      </c>
      <c r="AN114" s="105">
        <v>0.13012519520966892</v>
      </c>
      <c r="AO114" s="56">
        <v>7.3839232268579469E-2</v>
      </c>
      <c r="AP114" s="105">
        <v>2.9287802129598139E-2</v>
      </c>
      <c r="AQ114" s="18"/>
      <c r="AR114" s="18"/>
      <c r="AS114" s="18"/>
      <c r="AT114" s="18"/>
    </row>
    <row r="115" spans="3:46" ht="16" customHeight="1" x14ac:dyDescent="0.3">
      <c r="C115" s="127"/>
      <c r="E115" s="7" t="s">
        <v>36</v>
      </c>
      <c r="F115" s="11"/>
      <c r="G115" s="29"/>
      <c r="H115" s="18">
        <f t="shared" si="7"/>
        <v>0.21058947151152085</v>
      </c>
      <c r="I115" s="30">
        <f t="shared" si="7"/>
        <v>-0.11612747265113188</v>
      </c>
      <c r="J115" s="18">
        <f t="shared" si="7"/>
        <v>-0.16101723243668653</v>
      </c>
      <c r="K115" s="30">
        <f t="shared" si="7"/>
        <v>3.4067311911321063E-3</v>
      </c>
      <c r="L115" s="18">
        <f t="shared" si="7"/>
        <v>-8.6795238826472665E-2</v>
      </c>
      <c r="M115" s="30">
        <f t="shared" si="7"/>
        <v>-0.13815573819087867</v>
      </c>
      <c r="N115" s="18">
        <f t="shared" si="7"/>
        <v>-0.22927088595913392</v>
      </c>
      <c r="O115" s="30">
        <f t="shared" si="7"/>
        <v>-0.11478622410805994</v>
      </c>
      <c r="P115" s="18">
        <f t="shared" si="7"/>
        <v>-0.15037078278242733</v>
      </c>
      <c r="Q115" s="30">
        <f t="shared" si="7"/>
        <v>-0.22244201422949361</v>
      </c>
      <c r="R115" s="18">
        <f t="shared" si="7"/>
        <v>-6.7744068173810623E-2</v>
      </c>
      <c r="S115" s="30">
        <f t="shared" si="7"/>
        <v>-0.11785204226677526</v>
      </c>
      <c r="T115" s="18">
        <f t="shared" si="7"/>
        <v>8.9103459298933929E-2</v>
      </c>
      <c r="U115" s="30">
        <f t="shared" si="7"/>
        <v>9.8681874905778733E-2</v>
      </c>
      <c r="V115" s="18">
        <f t="shared" si="7"/>
        <v>-9.9513361632239561E-2</v>
      </c>
      <c r="W115" s="30">
        <f t="shared" si="7"/>
        <v>5.852449003314053E-4</v>
      </c>
      <c r="X115" s="18">
        <v>9.9579216695860895E-2</v>
      </c>
      <c r="Y115" s="30">
        <v>4.8967627458889718E-2</v>
      </c>
      <c r="Z115" s="18">
        <v>6.2779707363614268E-2</v>
      </c>
      <c r="AA115" s="30">
        <v>-2.8952664561305297E-2</v>
      </c>
      <c r="AB115" s="18">
        <v>-6.1085681529987612E-3</v>
      </c>
      <c r="AC115" s="30">
        <v>3.9451622523350993E-2</v>
      </c>
      <c r="AD115" s="18">
        <v>4.1225989859752898E-2</v>
      </c>
      <c r="AE115" s="30">
        <v>3.8464642480396716E-2</v>
      </c>
      <c r="AF115" s="18">
        <v>-4.2215287081590613E-2</v>
      </c>
      <c r="AG115" s="30">
        <v>-2.1408895250559445E-2</v>
      </c>
      <c r="AH115" s="18">
        <v>7.5149861514605121E-3</v>
      </c>
      <c r="AI115" s="70">
        <v>7.7584107482690179E-2</v>
      </c>
      <c r="AJ115" s="18">
        <v>0.17554210765059564</v>
      </c>
      <c r="AK115" s="18">
        <v>0.12904812989557923</v>
      </c>
      <c r="AL115" s="106">
        <v>-6.2563594802779288E-2</v>
      </c>
      <c r="AM115" s="53">
        <v>1.6066841294384737E-2</v>
      </c>
      <c r="AN115" s="106">
        <v>5.4492558253257162E-2</v>
      </c>
      <c r="AO115" s="53">
        <v>-8.7952330778712229E-3</v>
      </c>
      <c r="AP115" s="106">
        <v>0.13655508065272426</v>
      </c>
      <c r="AQ115" s="18"/>
      <c r="AR115" s="18"/>
      <c r="AS115" s="18"/>
      <c r="AT115" s="18"/>
    </row>
    <row r="116" spans="3:46" ht="16" customHeight="1" x14ac:dyDescent="0.3">
      <c r="C116" s="127"/>
      <c r="E116" s="9" t="s">
        <v>23</v>
      </c>
      <c r="F116" s="10"/>
      <c r="G116" s="32"/>
      <c r="H116" s="16">
        <f t="shared" si="7"/>
        <v>1.6684298669446873E-2</v>
      </c>
      <c r="I116" s="34">
        <f t="shared" si="7"/>
        <v>-8.1342488573765803E-2</v>
      </c>
      <c r="J116" s="16">
        <f t="shared" si="7"/>
        <v>-7.108767617558609E-2</v>
      </c>
      <c r="K116" s="34">
        <f t="shared" si="7"/>
        <v>-0.14298192921507769</v>
      </c>
      <c r="L116" s="16">
        <f t="shared" si="7"/>
        <v>-0.12524388369319872</v>
      </c>
      <c r="M116" s="34">
        <f t="shared" si="7"/>
        <v>6.8652070041252955E-2</v>
      </c>
      <c r="N116" s="16">
        <f t="shared" si="7"/>
        <v>-0.12061284723810139</v>
      </c>
      <c r="O116" s="34">
        <f t="shared" si="7"/>
        <v>-0.15914094784749255</v>
      </c>
      <c r="P116" s="16">
        <f t="shared" si="7"/>
        <v>-0.11707744912918161</v>
      </c>
      <c r="Q116" s="34">
        <f t="shared" si="7"/>
        <v>-0.15120073931113154</v>
      </c>
      <c r="R116" s="16">
        <f t="shared" si="7"/>
        <v>-0.20944797057344511</v>
      </c>
      <c r="S116" s="34">
        <f t="shared" si="7"/>
        <v>-0.13118314086042149</v>
      </c>
      <c r="T116" s="16">
        <f t="shared" si="7"/>
        <v>0.14679462971931434</v>
      </c>
      <c r="U116" s="34">
        <f t="shared" si="7"/>
        <v>0.1334493319213641</v>
      </c>
      <c r="V116" s="16">
        <f t="shared" si="7"/>
        <v>-1.7084251828577424E-3</v>
      </c>
      <c r="W116" s="34">
        <f t="shared" si="7"/>
        <v>0.10185015110502937</v>
      </c>
      <c r="X116" s="16">
        <v>8.6004146241896118E-2</v>
      </c>
      <c r="Y116" s="34">
        <v>-1.0606421948224476E-2</v>
      </c>
      <c r="Z116" s="16">
        <v>7.4839295436583964E-2</v>
      </c>
      <c r="AA116" s="34">
        <v>4.4552827011816953E-2</v>
      </c>
      <c r="AB116" s="16">
        <v>7.2824939710653958E-3</v>
      </c>
      <c r="AC116" s="34">
        <v>6.0051992145746969E-2</v>
      </c>
      <c r="AD116" s="16">
        <v>8.4746149620996247E-2</v>
      </c>
      <c r="AE116" s="34">
        <v>7.383073298284426E-2</v>
      </c>
      <c r="AF116" s="16">
        <v>-1.4287178286613855E-3</v>
      </c>
      <c r="AG116" s="34">
        <v>1.5250702087989954E-3</v>
      </c>
      <c r="AH116" s="16">
        <v>-7.0223961139144198E-3</v>
      </c>
      <c r="AI116" s="69">
        <v>-5.5462097363530027E-2</v>
      </c>
      <c r="AJ116" s="16">
        <v>7.5282781671123233E-2</v>
      </c>
      <c r="AK116" s="16">
        <v>0.16401248297728221</v>
      </c>
      <c r="AL116" s="105">
        <v>5.0094475195081589E-2</v>
      </c>
      <c r="AM116" s="56">
        <v>2.3195731986154877E-2</v>
      </c>
      <c r="AN116" s="105">
        <v>4.791942836041474E-2</v>
      </c>
      <c r="AO116" s="56">
        <v>7.771276756967338E-2</v>
      </c>
      <c r="AP116" s="105">
        <v>0.12745569688206237</v>
      </c>
      <c r="AQ116" s="18"/>
      <c r="AR116" s="18"/>
      <c r="AS116" s="18"/>
      <c r="AT116" s="18"/>
    </row>
    <row r="117" spans="3:46" ht="16" customHeight="1" x14ac:dyDescent="0.3">
      <c r="C117" s="127"/>
      <c r="E117" s="7" t="s">
        <v>38</v>
      </c>
      <c r="F117" s="11"/>
      <c r="G117" s="29"/>
      <c r="H117" s="18">
        <f t="shared" si="7"/>
        <v>-4.4084478241624869E-2</v>
      </c>
      <c r="I117" s="30">
        <f t="shared" si="7"/>
        <v>-7.518138965701826E-2</v>
      </c>
      <c r="J117" s="18">
        <f t="shared" si="7"/>
        <v>-2.4980191427423248E-2</v>
      </c>
      <c r="K117" s="30">
        <f t="shared" si="7"/>
        <v>-1.0755305987785846E-2</v>
      </c>
      <c r="L117" s="18">
        <f t="shared" si="7"/>
        <v>1.8220057088595309E-2</v>
      </c>
      <c r="M117" s="30">
        <f t="shared" si="7"/>
        <v>0.11398614968944543</v>
      </c>
      <c r="N117" s="18">
        <f t="shared" si="7"/>
        <v>-9.3072217815739267E-2</v>
      </c>
      <c r="O117" s="30">
        <f t="shared" si="7"/>
        <v>-0.19500963301974006</v>
      </c>
      <c r="P117" s="18">
        <f t="shared" si="7"/>
        <v>-0.18035238678002097</v>
      </c>
      <c r="Q117" s="30">
        <f t="shared" si="7"/>
        <v>-6.9469306537339293E-2</v>
      </c>
      <c r="R117" s="18">
        <f t="shared" si="7"/>
        <v>-0.13891098406395275</v>
      </c>
      <c r="S117" s="30">
        <f t="shared" si="7"/>
        <v>-0.1447827047611201</v>
      </c>
      <c r="T117" s="18">
        <f t="shared" si="7"/>
        <v>-7.327183795074288E-2</v>
      </c>
      <c r="U117" s="30">
        <f t="shared" si="7"/>
        <v>9.4426434868844167E-2</v>
      </c>
      <c r="V117" s="18">
        <f t="shared" si="7"/>
        <v>0.26305136677078811</v>
      </c>
      <c r="W117" s="30">
        <f t="shared" si="7"/>
        <v>6.1148324316322E-2</v>
      </c>
      <c r="X117" s="18">
        <v>-0.13543018159487352</v>
      </c>
      <c r="Y117" s="30">
        <v>-1.4400088278331724E-2</v>
      </c>
      <c r="Z117" s="18">
        <v>0.11164694294169708</v>
      </c>
      <c r="AA117" s="30">
        <v>8.7956176653549711E-3</v>
      </c>
      <c r="AB117" s="18">
        <v>8.1636933430201841E-2</v>
      </c>
      <c r="AC117" s="30">
        <v>8.5301854862721793E-2</v>
      </c>
      <c r="AD117" s="18">
        <v>-2.9079965614794534E-2</v>
      </c>
      <c r="AE117" s="30">
        <v>5.159014255095884E-2</v>
      </c>
      <c r="AF117" s="18">
        <v>6.1245371331324794E-2</v>
      </c>
      <c r="AG117" s="30">
        <v>-7.6233954284862682E-2</v>
      </c>
      <c r="AH117" s="18">
        <v>-2.8673104107657887E-2</v>
      </c>
      <c r="AI117" s="70">
        <v>0.10060020384761459</v>
      </c>
      <c r="AJ117" s="18">
        <v>6.3899186853842993E-2</v>
      </c>
      <c r="AK117" s="18">
        <v>4.0073329299790128E-2</v>
      </c>
      <c r="AL117" s="106">
        <v>1.2981558479445043E-2</v>
      </c>
      <c r="AM117" s="53">
        <v>-0.11133943614826813</v>
      </c>
      <c r="AN117" s="106">
        <v>3.3815858612485705E-2</v>
      </c>
      <c r="AO117" s="53">
        <v>7.7761605491700747E-2</v>
      </c>
      <c r="AP117" s="106">
        <v>9.8582011872099251E-3</v>
      </c>
      <c r="AQ117" s="18"/>
      <c r="AR117" s="18"/>
      <c r="AS117" s="18"/>
      <c r="AT117" s="18"/>
    </row>
    <row r="118" spans="3:46" ht="16" customHeight="1" x14ac:dyDescent="0.3">
      <c r="C118" s="127"/>
      <c r="E118" s="9" t="s">
        <v>30</v>
      </c>
      <c r="F118" s="10"/>
      <c r="G118" s="32"/>
      <c r="H118" s="16">
        <f t="shared" si="7"/>
        <v>-8.5732547339214538E-3</v>
      </c>
      <c r="I118" s="34">
        <f t="shared" si="7"/>
        <v>-0.11512037050918933</v>
      </c>
      <c r="J118" s="16">
        <f t="shared" si="7"/>
        <v>-1.5046743211839186E-2</v>
      </c>
      <c r="K118" s="34">
        <f t="shared" si="7"/>
        <v>-1.5337530613914074E-2</v>
      </c>
      <c r="L118" s="16">
        <f t="shared" si="7"/>
        <v>-0.18144734169697196</v>
      </c>
      <c r="M118" s="34">
        <f t="shared" si="7"/>
        <v>-0.11394513286049168</v>
      </c>
      <c r="N118" s="16">
        <f t="shared" si="7"/>
        <v>-9.477926379455559E-2</v>
      </c>
      <c r="O118" s="34">
        <f t="shared" si="7"/>
        <v>-4.864638830472634E-2</v>
      </c>
      <c r="P118" s="16">
        <f t="shared" si="7"/>
        <v>-0.13455894301250371</v>
      </c>
      <c r="Q118" s="34">
        <f t="shared" si="7"/>
        <v>-0.18647279860775323</v>
      </c>
      <c r="R118" s="16">
        <f t="shared" si="7"/>
        <v>-0.18576299927011075</v>
      </c>
      <c r="S118" s="34">
        <f t="shared" si="7"/>
        <v>0.45929993150076087</v>
      </c>
      <c r="T118" s="16">
        <f t="shared" si="7"/>
        <v>0.11907168727427453</v>
      </c>
      <c r="U118" s="34">
        <f t="shared" si="7"/>
        <v>-0.340295525855561</v>
      </c>
      <c r="V118" s="16">
        <f t="shared" si="7"/>
        <v>-0.13666043631534142</v>
      </c>
      <c r="W118" s="34">
        <f t="shared" si="7"/>
        <v>-8.9836411808586591E-2</v>
      </c>
      <c r="X118" s="16">
        <v>-7.9724219057925261E-2</v>
      </c>
      <c r="Y118" s="34">
        <v>-5.7529420713912871E-2</v>
      </c>
      <c r="Z118" s="16">
        <v>9.9899567866720496E-2</v>
      </c>
      <c r="AA118" s="34">
        <v>5.3983432818040411E-2</v>
      </c>
      <c r="AB118" s="16">
        <v>2.0097143157577824E-2</v>
      </c>
      <c r="AC118" s="34">
        <v>0.12663886258637969</v>
      </c>
      <c r="AD118" s="16">
        <v>0.11020620290869698</v>
      </c>
      <c r="AE118" s="34">
        <v>4.0888289911403808E-2</v>
      </c>
      <c r="AF118" s="16">
        <v>2.9022575931306527E-2</v>
      </c>
      <c r="AG118" s="34">
        <v>-9.5466485713109894E-2</v>
      </c>
      <c r="AH118" s="16">
        <v>-0.11787880380228921</v>
      </c>
      <c r="AI118" s="69">
        <v>3.0138652092265739E-2</v>
      </c>
      <c r="AJ118" s="16">
        <v>0.12182662101025632</v>
      </c>
      <c r="AK118" s="16">
        <v>-2.7176296191681493E-2</v>
      </c>
      <c r="AL118" s="105">
        <v>4.2965979197895354E-3</v>
      </c>
      <c r="AM118" s="56">
        <v>0.15766901508356002</v>
      </c>
      <c r="AN118" s="105">
        <v>0.1387859386086352</v>
      </c>
      <c r="AO118" s="56">
        <v>2.4718207393584768E-2</v>
      </c>
      <c r="AP118" s="105">
        <v>-5.7789564828647499E-3</v>
      </c>
      <c r="AQ118" s="18"/>
      <c r="AR118" s="18"/>
      <c r="AS118" s="18"/>
      <c r="AT118" s="18"/>
    </row>
    <row r="119" spans="3:46" ht="16" customHeight="1" x14ac:dyDescent="0.3">
      <c r="C119" s="127"/>
      <c r="E119" s="7" t="s">
        <v>88</v>
      </c>
      <c r="F119" s="11"/>
      <c r="G119" s="29"/>
      <c r="H119" s="18">
        <f t="shared" si="7"/>
        <v>4.6847634691256079E-2</v>
      </c>
      <c r="I119" s="30">
        <f t="shared" si="7"/>
        <v>-0.19380342519707661</v>
      </c>
      <c r="J119" s="18">
        <f t="shared" si="7"/>
        <v>-0.40991248681457193</v>
      </c>
      <c r="K119" s="30">
        <f t="shared" si="7"/>
        <v>0.19152350525126671</v>
      </c>
      <c r="L119" s="18">
        <f t="shared" si="7"/>
        <v>0.12328443459240868</v>
      </c>
      <c r="M119" s="30">
        <f t="shared" si="7"/>
        <v>-6.0796326211991492E-2</v>
      </c>
      <c r="N119" s="18">
        <f t="shared" si="7"/>
        <v>-0.18086858876100509</v>
      </c>
      <c r="O119" s="30">
        <f t="shared" si="7"/>
        <v>-5.331112838204366E-2</v>
      </c>
      <c r="P119" s="18">
        <f t="shared" si="7"/>
        <v>6.053322913903636E-2</v>
      </c>
      <c r="Q119" s="30">
        <f t="shared" si="7"/>
        <v>1.0828277758624605E-2</v>
      </c>
      <c r="R119" s="18">
        <f t="shared" ref="R119:AP119" si="8">+IF(ISNUMBER(R88)*ISNUMBER(P88),R88/P88-1,"")</f>
        <v>9.6656332061295647E-3</v>
      </c>
      <c r="S119" s="30">
        <f t="shared" si="8"/>
        <v>-6.5892016351371319E-2</v>
      </c>
      <c r="T119" s="18">
        <f t="shared" si="8"/>
        <v>0.22393401421723236</v>
      </c>
      <c r="U119" s="30">
        <f t="shared" si="8"/>
        <v>8.1310084090048917E-2</v>
      </c>
      <c r="V119" s="18">
        <f t="shared" si="8"/>
        <v>-0.11123122282625475</v>
      </c>
      <c r="W119" s="30">
        <f t="shared" si="8"/>
        <v>-1.2883625895580675E-2</v>
      </c>
      <c r="X119" s="18">
        <v>9.3708864327295194E-2</v>
      </c>
      <c r="Y119" s="30">
        <v>0.1568858342498729</v>
      </c>
      <c r="Z119" s="18">
        <v>-2.9899215490347131E-2</v>
      </c>
      <c r="AA119" s="30">
        <v>5.3957070293873866E-2</v>
      </c>
      <c r="AB119" s="18">
        <v>4.8842044482441782E-2</v>
      </c>
      <c r="AC119" s="30">
        <v>-2.1604299018958883E-2</v>
      </c>
      <c r="AD119" s="18">
        <v>6.6449275059841995E-2</v>
      </c>
      <c r="AE119" s="30">
        <v>-2.8790266685121524E-2</v>
      </c>
      <c r="AF119" s="18">
        <v>-0.10547743054759262</v>
      </c>
      <c r="AG119" s="30">
        <v>-3.9114199334025046E-2</v>
      </c>
      <c r="AH119" s="18">
        <v>9.3475155967600365E-2</v>
      </c>
      <c r="AI119" s="70">
        <v>0.19822196296242334</v>
      </c>
      <c r="AJ119" s="18">
        <v>0.12961495762308917</v>
      </c>
      <c r="AK119" s="18">
        <v>6.7307755495577437E-2</v>
      </c>
      <c r="AL119" s="106">
        <v>0.10732988217422035</v>
      </c>
      <c r="AM119" s="53">
        <v>6.9279070250360952E-3</v>
      </c>
      <c r="AN119" s="106">
        <v>1.9249663317733035E-2</v>
      </c>
      <c r="AO119" s="53">
        <v>4.4488327277868001E-2</v>
      </c>
      <c r="AP119" s="106">
        <v>0.14197836978550438</v>
      </c>
      <c r="AQ119" s="18"/>
      <c r="AR119" s="18"/>
      <c r="AS119" s="18"/>
      <c r="AT119" s="18"/>
    </row>
    <row r="120" spans="3:46" ht="16" customHeight="1" x14ac:dyDescent="0.3">
      <c r="C120" s="127"/>
      <c r="E120" s="9" t="s">
        <v>20</v>
      </c>
      <c r="F120" s="10"/>
      <c r="G120" s="32"/>
      <c r="H120" s="16">
        <f t="shared" ref="H120:AP127" si="9">+IF(ISNUMBER(H89)*ISNUMBER(F89),H89/F89-1,"")</f>
        <v>2.235018259619137E-2</v>
      </c>
      <c r="I120" s="34">
        <f t="shared" si="9"/>
        <v>0.60444024049584555</v>
      </c>
      <c r="J120" s="16">
        <f t="shared" si="9"/>
        <v>-0.11743527818381938</v>
      </c>
      <c r="K120" s="34">
        <f t="shared" si="9"/>
        <v>-0.35340848162022487</v>
      </c>
      <c r="L120" s="16">
        <f t="shared" si="9"/>
        <v>2.3965520419095832E-2</v>
      </c>
      <c r="M120" s="34">
        <f t="shared" si="9"/>
        <v>-1.0747843767299758E-2</v>
      </c>
      <c r="N120" s="16">
        <f t="shared" si="9"/>
        <v>-0.11895174858261059</v>
      </c>
      <c r="O120" s="34">
        <f t="shared" si="9"/>
        <v>-0.11844204764455613</v>
      </c>
      <c r="P120" s="16">
        <f t="shared" si="9"/>
        <v>-3.3519046495159799E-2</v>
      </c>
      <c r="Q120" s="34">
        <f t="shared" si="9"/>
        <v>-0.1098298998753815</v>
      </c>
      <c r="R120" s="16">
        <f t="shared" si="9"/>
        <v>1.0033658196617168E-2</v>
      </c>
      <c r="S120" s="34">
        <f t="shared" si="9"/>
        <v>-2.4461124020821456E-3</v>
      </c>
      <c r="T120" s="16">
        <f t="shared" si="9"/>
        <v>-7.202154300501773E-2</v>
      </c>
      <c r="U120" s="34">
        <f t="shared" si="9"/>
        <v>-0.10618780556399077</v>
      </c>
      <c r="V120" s="16">
        <f t="shared" si="9"/>
        <v>0.1117434616389803</v>
      </c>
      <c r="W120" s="34">
        <f t="shared" si="9"/>
        <v>0.21542650527613105</v>
      </c>
      <c r="X120" s="16">
        <v>-4.8458712161415063E-2</v>
      </c>
      <c r="Y120" s="34">
        <v>8.6098858865392591E-2</v>
      </c>
      <c r="Z120" s="16">
        <v>0.12138936810349965</v>
      </c>
      <c r="AA120" s="34">
        <v>5.9614137374853104E-2</v>
      </c>
      <c r="AB120" s="16">
        <v>-1.1551425187424025E-2</v>
      </c>
      <c r="AC120" s="34">
        <v>-3.5272893509598058E-3</v>
      </c>
      <c r="AD120" s="16">
        <v>9.6588093310286061E-2</v>
      </c>
      <c r="AE120" s="34">
        <v>5.1269767364854335E-2</v>
      </c>
      <c r="AF120" s="16">
        <v>7.7279314591867987E-2</v>
      </c>
      <c r="AG120" s="34">
        <v>-4.7398618522623837E-3</v>
      </c>
      <c r="AH120" s="16">
        <v>-4.891671627638039E-3</v>
      </c>
      <c r="AI120" s="69">
        <v>6.4155774515325614E-2</v>
      </c>
      <c r="AJ120" s="16">
        <v>1.6390953227842342E-2</v>
      </c>
      <c r="AK120" s="16">
        <v>3.8695850091464035E-2</v>
      </c>
      <c r="AL120" s="105">
        <v>7.8088005670842175E-3</v>
      </c>
      <c r="AM120" s="56">
        <v>2.9720964890840085E-2</v>
      </c>
      <c r="AN120" s="105">
        <v>9.8915703712891156E-2</v>
      </c>
      <c r="AO120" s="56">
        <v>5.3431812791022493E-2</v>
      </c>
      <c r="AP120" s="105">
        <v>6.8809359244647705E-2</v>
      </c>
      <c r="AQ120" s="18"/>
      <c r="AR120" s="18"/>
      <c r="AS120" s="18"/>
      <c r="AT120" s="18"/>
    </row>
    <row r="121" spans="3:46" ht="16" customHeight="1" x14ac:dyDescent="0.3">
      <c r="C121" s="127"/>
      <c r="E121" s="7" t="s">
        <v>27</v>
      </c>
      <c r="F121" s="11"/>
      <c r="G121" s="29"/>
      <c r="H121" s="18">
        <f t="shared" si="9"/>
        <v>-3.3045600622780946E-2</v>
      </c>
      <c r="I121" s="30">
        <f t="shared" si="9"/>
        <v>-0.14309032519828768</v>
      </c>
      <c r="J121" s="18">
        <f t="shared" si="9"/>
        <v>-0.29776712429541197</v>
      </c>
      <c r="K121" s="30">
        <f t="shared" si="9"/>
        <v>-3.0680018463462688E-2</v>
      </c>
      <c r="L121" s="18">
        <f t="shared" si="9"/>
        <v>-4.8880389795569967E-2</v>
      </c>
      <c r="M121" s="30">
        <f t="shared" si="9"/>
        <v>0.1180758831963844</v>
      </c>
      <c r="N121" s="18">
        <f t="shared" si="9"/>
        <v>0.24257796532111264</v>
      </c>
      <c r="O121" s="30">
        <f t="shared" si="9"/>
        <v>-7.5796500403650824E-2</v>
      </c>
      <c r="P121" s="18">
        <f t="shared" si="9"/>
        <v>-0.22695185359425718</v>
      </c>
      <c r="Q121" s="30">
        <f t="shared" si="9"/>
        <v>-4.9435995915348419E-2</v>
      </c>
      <c r="R121" s="18">
        <f t="shared" si="9"/>
        <v>-4.2453093318326363E-2</v>
      </c>
      <c r="S121" s="30">
        <f t="shared" si="9"/>
        <v>-0.10438731483908592</v>
      </c>
      <c r="T121" s="18">
        <f t="shared" si="9"/>
        <v>0.12583721179143192</v>
      </c>
      <c r="U121" s="30">
        <f t="shared" si="9"/>
        <v>-2.2254863883161669E-2</v>
      </c>
      <c r="V121" s="18">
        <f t="shared" si="9"/>
        <v>7.7725806958808263E-2</v>
      </c>
      <c r="W121" s="30">
        <f t="shared" si="9"/>
        <v>0.28592077116750314</v>
      </c>
      <c r="X121" s="18">
        <v>-4.8736473510706868E-2</v>
      </c>
      <c r="Y121" s="30">
        <v>-0.1844697294737665</v>
      </c>
      <c r="Z121" s="18">
        <v>1.3951845660348017E-2</v>
      </c>
      <c r="AA121" s="30">
        <v>-0.14460647597605947</v>
      </c>
      <c r="AB121" s="18">
        <v>4.0411573987512384E-2</v>
      </c>
      <c r="AC121" s="30">
        <v>0.67567773798538777</v>
      </c>
      <c r="AD121" s="18">
        <v>-1.3664895667092503E-2</v>
      </c>
      <c r="AE121" s="30">
        <v>-0.14678947218733318</v>
      </c>
      <c r="AF121" s="18">
        <v>3.2285663743885085E-2</v>
      </c>
      <c r="AG121" s="30">
        <v>-3.4840592343334809E-2</v>
      </c>
      <c r="AH121" s="18">
        <v>0.11384018789025463</v>
      </c>
      <c r="AI121" s="70">
        <v>0.150132426812571</v>
      </c>
      <c r="AJ121" s="18">
        <v>0.11165445700294874</v>
      </c>
      <c r="AK121" s="18">
        <v>0.11217708012426053</v>
      </c>
      <c r="AL121" s="106">
        <v>5.8161149549732727E-2</v>
      </c>
      <c r="AM121" s="53">
        <v>-7.8773332124875139E-3</v>
      </c>
      <c r="AN121" s="106">
        <v>-6.7223700456475743E-3</v>
      </c>
      <c r="AO121" s="53">
        <v>-5.4169450529356067E-2</v>
      </c>
      <c r="AP121" s="106">
        <v>3.7776798318063243E-3</v>
      </c>
      <c r="AQ121" s="18"/>
      <c r="AR121" s="18"/>
      <c r="AS121" s="18"/>
      <c r="AT121" s="18"/>
    </row>
    <row r="122" spans="3:46" ht="16" customHeight="1" x14ac:dyDescent="0.3">
      <c r="C122" s="127"/>
      <c r="E122" s="9" t="s">
        <v>28</v>
      </c>
      <c r="F122" s="10"/>
      <c r="G122" s="32"/>
      <c r="H122" s="16">
        <f t="shared" si="9"/>
        <v>-0.14378432150509624</v>
      </c>
      <c r="I122" s="34">
        <f t="shared" si="9"/>
        <v>-8.23146613310346E-2</v>
      </c>
      <c r="J122" s="16">
        <f t="shared" si="9"/>
        <v>-9.8596650822783238E-2</v>
      </c>
      <c r="K122" s="34">
        <f t="shared" si="9"/>
        <v>5.9299040892465626E-2</v>
      </c>
      <c r="L122" s="16">
        <f t="shared" si="9"/>
        <v>-7.6495740312838567E-2</v>
      </c>
      <c r="M122" s="34">
        <f t="shared" si="9"/>
        <v>-1.1430730037535253E-2</v>
      </c>
      <c r="N122" s="16">
        <f t="shared" si="9"/>
        <v>1.36568139672959E-2</v>
      </c>
      <c r="O122" s="34">
        <f t="shared" si="9"/>
        <v>-0.13410298476775473</v>
      </c>
      <c r="P122" s="16">
        <f t="shared" si="9"/>
        <v>-3.8136532249894328E-2</v>
      </c>
      <c r="Q122" s="34">
        <f t="shared" si="9"/>
        <v>-0.12451480040805629</v>
      </c>
      <c r="R122" s="16">
        <f t="shared" si="9"/>
        <v>-0.23667301980050703</v>
      </c>
      <c r="S122" s="34">
        <f t="shared" si="9"/>
        <v>-9.4829135337342052E-3</v>
      </c>
      <c r="T122" s="16">
        <f t="shared" si="9"/>
        <v>5.5258822378494887E-2</v>
      </c>
      <c r="U122" s="34">
        <f t="shared" si="9"/>
        <v>3.2864698196375386E-3</v>
      </c>
      <c r="V122" s="16">
        <f t="shared" si="9"/>
        <v>-8.9987136514146915E-4</v>
      </c>
      <c r="W122" s="34">
        <f t="shared" si="9"/>
        <v>-1.2162954101193391E-2</v>
      </c>
      <c r="X122" s="16">
        <v>4.3177204100032229E-2</v>
      </c>
      <c r="Y122" s="34">
        <v>1.6563506483646684E-4</v>
      </c>
      <c r="Z122" s="16">
        <v>-4.3081802621822707E-3</v>
      </c>
      <c r="AA122" s="34">
        <v>0.1468439351572377</v>
      </c>
      <c r="AB122" s="16">
        <v>0.16102685434329533</v>
      </c>
      <c r="AC122" s="34">
        <v>1.5043640885402221E-2</v>
      </c>
      <c r="AD122" s="16">
        <v>-9.9514726514515761E-3</v>
      </c>
      <c r="AE122" s="34">
        <v>3.3020394640679518E-2</v>
      </c>
      <c r="AF122" s="16">
        <v>2.8256672817811301E-2</v>
      </c>
      <c r="AG122" s="34">
        <v>4.136993783839138E-3</v>
      </c>
      <c r="AH122" s="16">
        <v>4.694662594233856E-2</v>
      </c>
      <c r="AI122" s="69">
        <v>8.3083377340688491E-2</v>
      </c>
      <c r="AJ122" s="16">
        <v>4.6117572168494991E-2</v>
      </c>
      <c r="AK122" s="16">
        <v>7.5068064562184844E-3</v>
      </c>
      <c r="AL122" s="105">
        <v>3.1270106984743418E-2</v>
      </c>
      <c r="AM122" s="56">
        <v>4.35460311095619E-2</v>
      </c>
      <c r="AN122" s="105">
        <v>4.8219154368319694E-2</v>
      </c>
      <c r="AO122" s="56">
        <v>8.354988313009204E-2</v>
      </c>
      <c r="AP122" s="105">
        <v>0.12369219307833568</v>
      </c>
      <c r="AQ122" s="18"/>
      <c r="AR122" s="18"/>
      <c r="AS122" s="18"/>
      <c r="AT122" s="18"/>
    </row>
    <row r="123" spans="3:46" ht="16" customHeight="1" x14ac:dyDescent="0.3">
      <c r="C123" s="127"/>
      <c r="E123" s="7" t="s">
        <v>26</v>
      </c>
      <c r="F123" s="11"/>
      <c r="G123" s="29"/>
      <c r="H123" s="18">
        <f t="shared" si="9"/>
        <v>4.0205431084072707E-4</v>
      </c>
      <c r="I123" s="30">
        <f t="shared" si="9"/>
        <v>0.16400898827166821</v>
      </c>
      <c r="J123" s="18">
        <f t="shared" si="9"/>
        <v>0.10934587977106824</v>
      </c>
      <c r="K123" s="30">
        <f t="shared" si="9"/>
        <v>3.8255109811068833E-2</v>
      </c>
      <c r="L123" s="18">
        <f t="shared" si="9"/>
        <v>-6.4813228552448421E-2</v>
      </c>
      <c r="M123" s="30">
        <f t="shared" si="9"/>
        <v>-0.1121206015795666</v>
      </c>
      <c r="N123" s="18">
        <f t="shared" si="9"/>
        <v>-0.20301158461024305</v>
      </c>
      <c r="O123" s="30">
        <f t="shared" si="9"/>
        <v>-0.21164533113082462</v>
      </c>
      <c r="P123" s="18">
        <f t="shared" si="9"/>
        <v>-0.11887266505805116</v>
      </c>
      <c r="Q123" s="30">
        <f t="shared" si="9"/>
        <v>-0.23596106044411891</v>
      </c>
      <c r="R123" s="18">
        <f t="shared" si="9"/>
        <v>-0.20891941421587679</v>
      </c>
      <c r="S123" s="30">
        <f t="shared" si="9"/>
        <v>-7.7284887546067438E-2</v>
      </c>
      <c r="T123" s="18">
        <f t="shared" si="9"/>
        <v>-9.1708725775139222E-3</v>
      </c>
      <c r="U123" s="30">
        <f t="shared" si="9"/>
        <v>-5.8246791104436646E-2</v>
      </c>
      <c r="V123" s="18">
        <f t="shared" si="9"/>
        <v>-5.6607474801237956E-2</v>
      </c>
      <c r="W123" s="30">
        <f t="shared" si="9"/>
        <v>-0.11645941287385042</v>
      </c>
      <c r="X123" s="18">
        <v>-3.2326385828031046E-2</v>
      </c>
      <c r="Y123" s="30">
        <v>-1.2117615771924717E-2</v>
      </c>
      <c r="Z123" s="18">
        <v>-4.5789926484909871E-2</v>
      </c>
      <c r="AA123" s="30">
        <v>5.4342944093230816E-2</v>
      </c>
      <c r="AB123" s="18">
        <v>6.1483543043759692E-2</v>
      </c>
      <c r="AC123" s="30">
        <v>-4.3118798477266185E-2</v>
      </c>
      <c r="AD123" s="18">
        <v>-7.4338605310206751E-2</v>
      </c>
      <c r="AE123" s="30">
        <v>9.6271482942067443E-3</v>
      </c>
      <c r="AF123" s="18">
        <v>-2.6176285976483471E-2</v>
      </c>
      <c r="AG123" s="30">
        <v>-6.3416373390178804E-2</v>
      </c>
      <c r="AH123" s="18">
        <v>-5.1670571848226876E-3</v>
      </c>
      <c r="AI123" s="70">
        <v>3.1429724823312188E-2</v>
      </c>
      <c r="AJ123" s="18">
        <v>8.3443168416502456E-2</v>
      </c>
      <c r="AK123" s="18">
        <v>7.5751489052089838E-2</v>
      </c>
      <c r="AL123" s="106">
        <v>-1.2626327794754588E-2</v>
      </c>
      <c r="AM123" s="53">
        <v>-1.5780298254449487E-2</v>
      </c>
      <c r="AN123" s="106">
        <v>3.4539404548671104E-2</v>
      </c>
      <c r="AO123" s="53">
        <v>5.3236010732218286E-2</v>
      </c>
      <c r="AP123" s="106">
        <v>3.2551598990093744E-2</v>
      </c>
      <c r="AQ123" s="18"/>
      <c r="AR123" s="18"/>
      <c r="AS123" s="18"/>
      <c r="AT123" s="18"/>
    </row>
    <row r="124" spans="3:46" ht="16" customHeight="1" x14ac:dyDescent="0.3">
      <c r="C124" s="127"/>
      <c r="E124" s="9" t="s">
        <v>25</v>
      </c>
      <c r="F124" s="10"/>
      <c r="G124" s="32"/>
      <c r="H124" s="16">
        <f t="shared" si="9"/>
        <v>0.21319689960527133</v>
      </c>
      <c r="I124" s="34">
        <f t="shared" si="9"/>
        <v>1.5088419062152525E-3</v>
      </c>
      <c r="J124" s="16">
        <f t="shared" si="9"/>
        <v>-0.18971394346947201</v>
      </c>
      <c r="K124" s="34">
        <f t="shared" si="9"/>
        <v>-0.14579778739003313</v>
      </c>
      <c r="L124" s="16">
        <f t="shared" si="9"/>
        <v>-0.23616131830959286</v>
      </c>
      <c r="M124" s="34">
        <f t="shared" si="9"/>
        <v>0.11673058961918859</v>
      </c>
      <c r="N124" s="16">
        <f t="shared" si="9"/>
        <v>0.19337211621609951</v>
      </c>
      <c r="O124" s="34">
        <f t="shared" si="9"/>
        <v>-1.9455954142728937E-2</v>
      </c>
      <c r="P124" s="16">
        <f t="shared" si="9"/>
        <v>1.9955331263658227E-2</v>
      </c>
      <c r="Q124" s="34">
        <f t="shared" si="9"/>
        <v>-4.9002273599257684E-2</v>
      </c>
      <c r="R124" s="16">
        <f t="shared" si="9"/>
        <v>-2.3490557507306331E-2</v>
      </c>
      <c r="S124" s="34">
        <f t="shared" si="9"/>
        <v>-0.133963579857171</v>
      </c>
      <c r="T124" s="16">
        <f t="shared" si="9"/>
        <v>-5.4099295159928396E-3</v>
      </c>
      <c r="U124" s="34">
        <f t="shared" si="9"/>
        <v>3.1240407208898757E-2</v>
      </c>
      <c r="V124" s="16">
        <f t="shared" si="9"/>
        <v>-2.3157827395426378E-2</v>
      </c>
      <c r="W124" s="34">
        <f t="shared" si="9"/>
        <v>9.5772351993029581E-2</v>
      </c>
      <c r="X124" s="16">
        <v>-0.1266981321702132</v>
      </c>
      <c r="Y124" s="34">
        <v>2.8796190589674087E-2</v>
      </c>
      <c r="Z124" s="16">
        <v>0.27547229361459213</v>
      </c>
      <c r="AA124" s="34">
        <v>3.5502954129731146E-2</v>
      </c>
      <c r="AB124" s="16">
        <v>-0.19943101743446456</v>
      </c>
      <c r="AC124" s="34">
        <v>-5.4094652259065068E-2</v>
      </c>
      <c r="AD124" s="16">
        <v>0.20671885637676413</v>
      </c>
      <c r="AE124" s="34">
        <v>-2.4148774667455242E-2</v>
      </c>
      <c r="AF124" s="16">
        <v>-2.5466817819880361E-2</v>
      </c>
      <c r="AG124" s="34">
        <v>-6.5980618406089708E-2</v>
      </c>
      <c r="AH124" s="16">
        <v>0.1622162629073407</v>
      </c>
      <c r="AI124" s="69">
        <v>0.19960367442205573</v>
      </c>
      <c r="AJ124" s="16">
        <v>-0.16029620778953335</v>
      </c>
      <c r="AK124" s="16">
        <v>3.6179915869242629E-2</v>
      </c>
      <c r="AL124" s="105">
        <v>8.6683167680350559E-2</v>
      </c>
      <c r="AM124" s="56">
        <v>0.23247812317134753</v>
      </c>
      <c r="AN124" s="105">
        <v>0.29603011266011259</v>
      </c>
      <c r="AO124" s="56">
        <v>-7.8355569054522456E-2</v>
      </c>
      <c r="AP124" s="105">
        <v>0.31098756171313457</v>
      </c>
      <c r="AQ124" s="18"/>
      <c r="AR124" s="18"/>
      <c r="AS124" s="18"/>
      <c r="AT124" s="18"/>
    </row>
    <row r="125" spans="3:46" ht="16" customHeight="1" x14ac:dyDescent="0.3">
      <c r="C125" s="127"/>
      <c r="E125" s="7" t="s">
        <v>22</v>
      </c>
      <c r="F125" s="11"/>
      <c r="G125" s="29"/>
      <c r="H125" s="18">
        <f t="shared" si="9"/>
        <v>2.1945367063714638E-2</v>
      </c>
      <c r="I125" s="30">
        <f t="shared" si="9"/>
        <v>-0.2270149576298377</v>
      </c>
      <c r="J125" s="18">
        <f t="shared" si="9"/>
        <v>-0.11195568589778127</v>
      </c>
      <c r="K125" s="30">
        <f t="shared" si="9"/>
        <v>-4.8951277501318002E-2</v>
      </c>
      <c r="L125" s="18">
        <f t="shared" si="9"/>
        <v>6.0406198351923734E-2</v>
      </c>
      <c r="M125" s="30">
        <f t="shared" si="9"/>
        <v>-5.1024857485650887E-3</v>
      </c>
      <c r="N125" s="18">
        <f t="shared" si="9"/>
        <v>-6.9177877878899841E-3</v>
      </c>
      <c r="O125" s="30">
        <f t="shared" si="9"/>
        <v>1.7074871520035062E-2</v>
      </c>
      <c r="P125" s="18">
        <f t="shared" si="9"/>
        <v>-0.18773128712852682</v>
      </c>
      <c r="Q125" s="30">
        <f t="shared" si="9"/>
        <v>2.9027607381079346E-2</v>
      </c>
      <c r="R125" s="18">
        <f t="shared" si="9"/>
        <v>7.3085339830841978E-2</v>
      </c>
      <c r="S125" s="30">
        <f t="shared" si="9"/>
        <v>-0.17696797567482914</v>
      </c>
      <c r="T125" s="18">
        <f t="shared" si="9"/>
        <v>-0.26357837212753477</v>
      </c>
      <c r="U125" s="30">
        <f t="shared" si="9"/>
        <v>-1.0204532029882807E-2</v>
      </c>
      <c r="V125" s="18">
        <f t="shared" si="9"/>
        <v>0.27100486371180899</v>
      </c>
      <c r="W125" s="30">
        <f t="shared" si="9"/>
        <v>-8.6701078010645083E-2</v>
      </c>
      <c r="X125" s="18">
        <v>0.13064222609873055</v>
      </c>
      <c r="Y125" s="30">
        <v>0.32562091024539641</v>
      </c>
      <c r="Z125" s="18">
        <v>-1.6279632391367649E-2</v>
      </c>
      <c r="AA125" s="30">
        <v>-0.11412343378930745</v>
      </c>
      <c r="AB125" s="18">
        <v>-4.5813698969025429E-2</v>
      </c>
      <c r="AC125" s="30">
        <v>0.22751137806465982</v>
      </c>
      <c r="AD125" s="18">
        <v>8.523349262275759E-2</v>
      </c>
      <c r="AE125" s="30">
        <v>-0.20878163205118661</v>
      </c>
      <c r="AF125" s="18">
        <v>-3.1507773566959774E-2</v>
      </c>
      <c r="AG125" s="30">
        <v>0.15674236815043874</v>
      </c>
      <c r="AH125" s="18">
        <v>2.8127491367331059E-2</v>
      </c>
      <c r="AI125" s="70">
        <v>0.10499232638287381</v>
      </c>
      <c r="AJ125" s="18">
        <v>6.7504596836541308E-2</v>
      </c>
      <c r="AK125" s="18">
        <v>7.4820484575955915E-2</v>
      </c>
      <c r="AL125" s="106">
        <v>3.5034731771346861E-2</v>
      </c>
      <c r="AM125" s="53">
        <v>-1.3481834883603883E-2</v>
      </c>
      <c r="AN125" s="106">
        <v>9.8440610828884889E-3</v>
      </c>
      <c r="AO125" s="53">
        <v>1.9988754634105099E-2</v>
      </c>
      <c r="AP125" s="106">
        <v>0.14304485191663829</v>
      </c>
      <c r="AQ125" s="18"/>
      <c r="AR125" s="18"/>
      <c r="AS125" s="18"/>
      <c r="AT125" s="18"/>
    </row>
    <row r="126" spans="3:46" ht="16" customHeight="1" x14ac:dyDescent="0.3">
      <c r="C126" s="127"/>
      <c r="E126" s="9" t="s">
        <v>19</v>
      </c>
      <c r="F126" s="10"/>
      <c r="G126" s="32"/>
      <c r="H126" s="16">
        <f t="shared" si="9"/>
        <v>5.5429150685406769E-2</v>
      </c>
      <c r="I126" s="34">
        <f t="shared" si="9"/>
        <v>6.0583333462013167E-2</v>
      </c>
      <c r="J126" s="16">
        <f t="shared" si="9"/>
        <v>-0.24565530213054809</v>
      </c>
      <c r="K126" s="34">
        <f t="shared" si="9"/>
        <v>-0.12309366423451662</v>
      </c>
      <c r="L126" s="16">
        <f t="shared" si="9"/>
        <v>0.28569447641556067</v>
      </c>
      <c r="M126" s="34">
        <f t="shared" si="9"/>
        <v>1.3089901336900578E-2</v>
      </c>
      <c r="N126" s="16">
        <f t="shared" si="9"/>
        <v>-0.10321545711828073</v>
      </c>
      <c r="O126" s="34">
        <f t="shared" si="9"/>
        <v>-0.1692703034273586</v>
      </c>
      <c r="P126" s="16">
        <f t="shared" si="9"/>
        <v>-7.7708729949880206E-2</v>
      </c>
      <c r="Q126" s="34">
        <f t="shared" si="9"/>
        <v>-4.6529023506495237E-2</v>
      </c>
      <c r="R126" s="16">
        <f t="shared" si="9"/>
        <v>-0.26556215330027311</v>
      </c>
      <c r="S126" s="34">
        <f t="shared" si="9"/>
        <v>-0.13379450328947007</v>
      </c>
      <c r="T126" s="16">
        <f t="shared" si="9"/>
        <v>5.3025244878077471E-2</v>
      </c>
      <c r="U126" s="34">
        <f t="shared" si="9"/>
        <v>0.49818066017228335</v>
      </c>
      <c r="V126" s="16">
        <f t="shared" si="9"/>
        <v>-4.0819778511044236E-3</v>
      </c>
      <c r="W126" s="34">
        <f t="shared" si="9"/>
        <v>-0.23123604507218531</v>
      </c>
      <c r="X126" s="16">
        <v>0.11884345421394693</v>
      </c>
      <c r="Y126" s="34">
        <v>-2.9824085535563594E-3</v>
      </c>
      <c r="Z126" s="16">
        <v>0.13713589330723841</v>
      </c>
      <c r="AA126" s="34">
        <v>0.16304370425734938</v>
      </c>
      <c r="AB126" s="16">
        <v>1.1887206867261746E-2</v>
      </c>
      <c r="AC126" s="34">
        <v>1.7016752552236891E-2</v>
      </c>
      <c r="AD126" s="16">
        <v>7.1636570159335333E-2</v>
      </c>
      <c r="AE126" s="34">
        <v>-2.4355693399604306E-2</v>
      </c>
      <c r="AF126" s="16">
        <v>-0.10904526802344305</v>
      </c>
      <c r="AG126" s="34">
        <v>-3.0589314528806089E-2</v>
      </c>
      <c r="AH126" s="16">
        <v>4.1944249416423274E-2</v>
      </c>
      <c r="AI126" s="69">
        <v>8.8189848894903777E-2</v>
      </c>
      <c r="AJ126" s="16">
        <v>0.23814752872167921</v>
      </c>
      <c r="AK126" s="16">
        <v>0.10695714635125397</v>
      </c>
      <c r="AL126" s="105">
        <v>7.7251316816963955E-2</v>
      </c>
      <c r="AM126" s="56">
        <v>9.6655215644424697E-2</v>
      </c>
      <c r="AN126" s="105">
        <v>3.5048884857440621E-2</v>
      </c>
      <c r="AO126" s="56">
        <v>6.7926399259899961E-2</v>
      </c>
      <c r="AP126" s="105">
        <v>0.14995677495810811</v>
      </c>
      <c r="AQ126" s="18"/>
      <c r="AR126" s="18"/>
      <c r="AS126" s="18"/>
      <c r="AT126" s="18"/>
    </row>
    <row r="127" spans="3:46" ht="16" customHeight="1" x14ac:dyDescent="0.3">
      <c r="C127" s="127"/>
      <c r="E127" s="7" t="s">
        <v>35</v>
      </c>
      <c r="F127" s="11"/>
      <c r="G127" s="29"/>
      <c r="H127" s="18">
        <f t="shared" si="9"/>
        <v>3.7300498395370862E-2</v>
      </c>
      <c r="I127" s="30">
        <f t="shared" si="9"/>
        <v>0.42084692939971435</v>
      </c>
      <c r="J127" s="18">
        <f t="shared" si="9"/>
        <v>8.0875617288666879E-2</v>
      </c>
      <c r="K127" s="30">
        <f t="shared" si="9"/>
        <v>-0.23296281058686974</v>
      </c>
      <c r="L127" s="18">
        <f t="shared" si="9"/>
        <v>-0.17802335246169443</v>
      </c>
      <c r="M127" s="30">
        <f t="shared" si="9"/>
        <v>1.0381717054175343E-3</v>
      </c>
      <c r="N127" s="18">
        <f t="shared" si="9"/>
        <v>-9.4030159397334723E-3</v>
      </c>
      <c r="O127" s="30">
        <f t="shared" si="9"/>
        <v>-0.2254294122894297</v>
      </c>
      <c r="P127" s="18">
        <f t="shared" si="9"/>
        <v>-1.6233727361679162E-2</v>
      </c>
      <c r="Q127" s="30">
        <f t="shared" si="9"/>
        <v>-6.7410312238105896E-2</v>
      </c>
      <c r="R127" s="18">
        <f t="shared" ref="R127:AP127" si="10">+IF(ISNUMBER(R96)*ISNUMBER(P96),R96/P96-1,"")</f>
        <v>-0.25899975699187117</v>
      </c>
      <c r="S127" s="30">
        <f t="shared" si="10"/>
        <v>4.8025354281050703E-2</v>
      </c>
      <c r="T127" s="18">
        <f t="shared" si="10"/>
        <v>0.15524409545615092</v>
      </c>
      <c r="U127" s="30">
        <f t="shared" si="10"/>
        <v>-3.8679872435112728E-2</v>
      </c>
      <c r="V127" s="18">
        <f t="shared" si="10"/>
        <v>-0.17325524358465161</v>
      </c>
      <c r="W127" s="30">
        <f t="shared" si="10"/>
        <v>-0.1209978624436181</v>
      </c>
      <c r="X127" s="18">
        <v>0.20737855484236456</v>
      </c>
      <c r="Y127" s="30">
        <v>6.2277589753647389E-2</v>
      </c>
      <c r="Z127" s="18">
        <v>0.23631694901772504</v>
      </c>
      <c r="AA127" s="30">
        <v>0.14056910702924719</v>
      </c>
      <c r="AB127" s="18">
        <v>7.0998657821677025E-2</v>
      </c>
      <c r="AC127" s="30">
        <v>8.5015566384409214E-2</v>
      </c>
      <c r="AD127" s="18">
        <v>-6.960098148245053E-2</v>
      </c>
      <c r="AE127" s="30">
        <v>4.5432421375976029E-2</v>
      </c>
      <c r="AF127" s="18">
        <v>3.6430857170799413E-3</v>
      </c>
      <c r="AG127" s="30">
        <v>-3.8005498594522624E-2</v>
      </c>
      <c r="AH127" s="18">
        <v>-7.26145454657523E-3</v>
      </c>
      <c r="AI127" s="70">
        <v>0.10390776457781858</v>
      </c>
      <c r="AJ127" s="18">
        <v>0.20172341174781305</v>
      </c>
      <c r="AK127" s="18">
        <v>6.7193923977858727E-2</v>
      </c>
      <c r="AL127" s="106">
        <v>-1.598771398814125E-2</v>
      </c>
      <c r="AM127" s="53">
        <v>1.410832525921224E-2</v>
      </c>
      <c r="AN127" s="106">
        <v>5.9489357326099057E-3</v>
      </c>
      <c r="AO127" s="53">
        <v>0.11968485899619741</v>
      </c>
      <c r="AP127" s="106">
        <v>0.17610085705897127</v>
      </c>
      <c r="AQ127" s="18"/>
      <c r="AR127" s="18"/>
      <c r="AS127" s="18"/>
      <c r="AT127" s="18"/>
    </row>
    <row r="128" spans="3:46" ht="16" customHeight="1" x14ac:dyDescent="0.3">
      <c r="C128" s="127"/>
      <c r="E128" s="9" t="s">
        <v>15</v>
      </c>
      <c r="F128" s="10"/>
      <c r="G128" s="32"/>
      <c r="H128" s="16">
        <f t="shared" ref="H128:AP135" si="11">+IF(ISNUMBER(H97)*ISNUMBER(F97),H97/F97-1,"")</f>
        <v>0.32854253705734915</v>
      </c>
      <c r="I128" s="34">
        <f t="shared" si="11"/>
        <v>2.6052067292372083E-2</v>
      </c>
      <c r="J128" s="16">
        <f t="shared" si="11"/>
        <v>-0.14048901157853955</v>
      </c>
      <c r="K128" s="34">
        <f t="shared" si="11"/>
        <v>-4.9577206890059289E-2</v>
      </c>
      <c r="L128" s="16">
        <f t="shared" si="11"/>
        <v>4.7162277591533019E-2</v>
      </c>
      <c r="M128" s="34">
        <f t="shared" si="11"/>
        <v>-2.8357890366072502E-2</v>
      </c>
      <c r="N128" s="16">
        <f t="shared" si="11"/>
        <v>1.9245656141501311E-2</v>
      </c>
      <c r="O128" s="34">
        <f t="shared" si="11"/>
        <v>-9.4996053326789398E-2</v>
      </c>
      <c r="P128" s="16">
        <f t="shared" si="11"/>
        <v>-0.14333705883480696</v>
      </c>
      <c r="Q128" s="34">
        <f t="shared" si="11"/>
        <v>-1.9145853501011945E-2</v>
      </c>
      <c r="R128" s="16">
        <f t="shared" si="11"/>
        <v>0.34822235068798779</v>
      </c>
      <c r="S128" s="34">
        <f t="shared" si="11"/>
        <v>-8.2317781335632723E-2</v>
      </c>
      <c r="T128" s="16">
        <f t="shared" si="11"/>
        <v>-0.29954006945212086</v>
      </c>
      <c r="U128" s="34">
        <f t="shared" si="11"/>
        <v>1.9026754968262338E-2</v>
      </c>
      <c r="V128" s="16">
        <f t="shared" si="11"/>
        <v>6.2537650721716798E-2</v>
      </c>
      <c r="W128" s="34">
        <f t="shared" si="11"/>
        <v>3.4724288371943191E-2</v>
      </c>
      <c r="X128" s="16">
        <v>-1.8167548034909609E-2</v>
      </c>
      <c r="Y128" s="34">
        <v>1.0009353722622683E-2</v>
      </c>
      <c r="Z128" s="16">
        <v>-6.1792747003802662E-3</v>
      </c>
      <c r="AA128" s="34">
        <v>2.0766872957160176E-2</v>
      </c>
      <c r="AB128" s="16">
        <v>3.3321440581224326E-3</v>
      </c>
      <c r="AC128" s="34">
        <v>4.1045668667181179E-2</v>
      </c>
      <c r="AD128" s="16">
        <v>4.4242488567841853E-2</v>
      </c>
      <c r="AE128" s="34">
        <v>4.2549674308901553E-2</v>
      </c>
      <c r="AF128" s="16">
        <v>4.7090796450223182E-2</v>
      </c>
      <c r="AG128" s="34">
        <v>-5.9450482158039053E-2</v>
      </c>
      <c r="AH128" s="16">
        <v>-2.8184564257074385E-3</v>
      </c>
      <c r="AI128" s="69">
        <v>8.8497835629065547E-2</v>
      </c>
      <c r="AJ128" s="16">
        <v>0.1099270440119986</v>
      </c>
      <c r="AK128" s="16">
        <v>0.13789863689249771</v>
      </c>
      <c r="AL128" s="105">
        <v>1.963191486971505E-2</v>
      </c>
      <c r="AM128" s="56">
        <v>-1.6103056355743162E-2</v>
      </c>
      <c r="AN128" s="105">
        <v>9.128467968141929E-2</v>
      </c>
      <c r="AO128" s="56">
        <v>7.593807579649714E-2</v>
      </c>
      <c r="AP128" s="105">
        <v>5.8253365036790017E-2</v>
      </c>
      <c r="AQ128" s="18"/>
      <c r="AR128" s="18"/>
      <c r="AS128" s="18"/>
      <c r="AT128" s="18"/>
    </row>
    <row r="129" spans="3:48" ht="16" customHeight="1" x14ac:dyDescent="0.3">
      <c r="C129" s="127"/>
      <c r="E129" s="7" t="s">
        <v>24</v>
      </c>
      <c r="F129" s="11"/>
      <c r="G129" s="29"/>
      <c r="H129" s="18">
        <f t="shared" si="11"/>
        <v>-8.0666258877136743E-2</v>
      </c>
      <c r="I129" s="30">
        <f t="shared" si="11"/>
        <v>5.7003468801732016E-2</v>
      </c>
      <c r="J129" s="18">
        <f t="shared" si="11"/>
        <v>0.21076456965895662</v>
      </c>
      <c r="K129" s="30">
        <f t="shared" si="11"/>
        <v>-6.7659828018601265E-2</v>
      </c>
      <c r="L129" s="18">
        <f t="shared" si="11"/>
        <v>-0.18070650540418365</v>
      </c>
      <c r="M129" s="30">
        <f t="shared" si="11"/>
        <v>-9.1910930424903503E-2</v>
      </c>
      <c r="N129" s="18">
        <f t="shared" si="11"/>
        <v>-4.8260287719381068E-2</v>
      </c>
      <c r="O129" s="30">
        <f t="shared" si="11"/>
        <v>-6.8604689395020735E-2</v>
      </c>
      <c r="P129" s="18">
        <f t="shared" si="11"/>
        <v>-0.20210345142939268</v>
      </c>
      <c r="Q129" s="30">
        <f t="shared" si="11"/>
        <v>-0.17834344689043902</v>
      </c>
      <c r="R129" s="18">
        <f t="shared" si="11"/>
        <v>-0.19955071390219148</v>
      </c>
      <c r="S129" s="30">
        <f t="shared" si="11"/>
        <v>-0.18009446101495763</v>
      </c>
      <c r="T129" s="18">
        <f t="shared" si="11"/>
        <v>-1.000724891548932E-2</v>
      </c>
      <c r="U129" s="30">
        <f t="shared" si="11"/>
        <v>9.1190894336410144E-2</v>
      </c>
      <c r="V129" s="18">
        <f t="shared" si="11"/>
        <v>5.4930043867767564E-2</v>
      </c>
      <c r="W129" s="30">
        <f t="shared" si="11"/>
        <v>2.9118313456495404E-3</v>
      </c>
      <c r="X129" s="18">
        <v>-1.7502244181906157E-3</v>
      </c>
      <c r="Y129" s="30">
        <v>-1.0496095739895739E-2</v>
      </c>
      <c r="Z129" s="18">
        <v>3.516320636533754E-2</v>
      </c>
      <c r="AA129" s="30">
        <v>3.6247011855646383E-2</v>
      </c>
      <c r="AB129" s="18">
        <v>5.2710540941226292E-2</v>
      </c>
      <c r="AC129" s="30">
        <v>1.2850665022175134E-2</v>
      </c>
      <c r="AD129" s="18">
        <v>7.8576263074372488E-3</v>
      </c>
      <c r="AE129" s="30">
        <v>6.2118749299029385E-2</v>
      </c>
      <c r="AF129" s="18">
        <v>3.5049873796169528E-2</v>
      </c>
      <c r="AG129" s="30">
        <v>-5.6638742342616677E-2</v>
      </c>
      <c r="AH129" s="18">
        <v>-1.2029976391469632E-2</v>
      </c>
      <c r="AI129" s="70">
        <v>9.0167148201048208E-2</v>
      </c>
      <c r="AJ129" s="18">
        <v>9.579027505782145E-2</v>
      </c>
      <c r="AK129" s="18">
        <v>6.607286993865058E-2</v>
      </c>
      <c r="AL129" s="106">
        <v>-3.6082094912221474E-2</v>
      </c>
      <c r="AM129" s="53">
        <v>1.6351468166064809E-3</v>
      </c>
      <c r="AN129" s="106">
        <v>7.1067814832329601E-2</v>
      </c>
      <c r="AO129" s="53">
        <v>8.4923905545633227E-2</v>
      </c>
      <c r="AP129" s="106">
        <v>0.12696235951494206</v>
      </c>
      <c r="AQ129" s="18"/>
      <c r="AR129" s="18"/>
      <c r="AS129" s="18"/>
      <c r="AT129" s="18"/>
    </row>
    <row r="130" spans="3:48" ht="16" customHeight="1" x14ac:dyDescent="0.3">
      <c r="C130" s="127"/>
      <c r="E130" s="9" t="s">
        <v>21</v>
      </c>
      <c r="F130" s="10"/>
      <c r="G130" s="32"/>
      <c r="H130" s="16">
        <f t="shared" si="11"/>
        <v>0.24082483414694722</v>
      </c>
      <c r="I130" s="34">
        <f t="shared" si="11"/>
        <v>-4.3366250101940507E-3</v>
      </c>
      <c r="J130" s="16">
        <f t="shared" si="11"/>
        <v>-2.2790166413408919E-3</v>
      </c>
      <c r="K130" s="34">
        <f t="shared" si="11"/>
        <v>-0.10251924401109025</v>
      </c>
      <c r="L130" s="16">
        <f t="shared" si="11"/>
        <v>-0.14206594165122299</v>
      </c>
      <c r="M130" s="34">
        <f t="shared" si="11"/>
        <v>-4.2308235759564106E-2</v>
      </c>
      <c r="N130" s="16">
        <f t="shared" si="11"/>
        <v>-8.9407295666033892E-2</v>
      </c>
      <c r="O130" s="34">
        <f t="shared" si="11"/>
        <v>-8.8596592443007993E-2</v>
      </c>
      <c r="P130" s="16">
        <f t="shared" si="11"/>
        <v>-0.16124988006723406</v>
      </c>
      <c r="Q130" s="34">
        <f t="shared" si="11"/>
        <v>-0.13041081443611313</v>
      </c>
      <c r="R130" s="16">
        <f t="shared" si="11"/>
        <v>0.14101173740650208</v>
      </c>
      <c r="S130" s="34">
        <f t="shared" si="11"/>
        <v>-2.2888013964967091E-2</v>
      </c>
      <c r="T130" s="16">
        <f t="shared" si="11"/>
        <v>-4.0856766778065046E-2</v>
      </c>
      <c r="U130" s="34">
        <f t="shared" si="11"/>
        <v>-4.1471950446478889E-3</v>
      </c>
      <c r="V130" s="16">
        <f t="shared" si="11"/>
        <v>-3.011151284914193E-2</v>
      </c>
      <c r="W130" s="34">
        <f t="shared" si="11"/>
        <v>-1.7359219098408096E-2</v>
      </c>
      <c r="X130" s="16">
        <v>6.1967207786762124E-2</v>
      </c>
      <c r="Y130" s="34">
        <v>-7.4351796598766562E-2</v>
      </c>
      <c r="Z130" s="16">
        <v>-0.12928912806837389</v>
      </c>
      <c r="AA130" s="34">
        <v>8.5493233751597675E-2</v>
      </c>
      <c r="AB130" s="16">
        <v>3.4001034702542121E-2</v>
      </c>
      <c r="AC130" s="34">
        <v>9.1610797771382702E-2</v>
      </c>
      <c r="AD130" s="16">
        <v>5.3620661168853001E-2</v>
      </c>
      <c r="AE130" s="34">
        <v>-0.1198373271112938</v>
      </c>
      <c r="AF130" s="16">
        <v>-0.10370389267374092</v>
      </c>
      <c r="AG130" s="34">
        <v>0.22050077099423415</v>
      </c>
      <c r="AH130" s="16">
        <v>0.1771016263210845</v>
      </c>
      <c r="AI130" s="69">
        <v>-9.0127098909532188E-2</v>
      </c>
      <c r="AJ130" s="16">
        <v>-5.7137462442900633E-2</v>
      </c>
      <c r="AK130" s="16">
        <v>8.5135921808702664E-2</v>
      </c>
      <c r="AL130" s="105">
        <v>0.24844575459042506</v>
      </c>
      <c r="AM130" s="56">
        <v>0.11647641177240642</v>
      </c>
      <c r="AN130" s="105">
        <v>5.7291474807597442E-2</v>
      </c>
      <c r="AO130" s="56">
        <v>3.3491769237100177E-2</v>
      </c>
      <c r="AP130" s="105">
        <v>1.7519086838897469E-2</v>
      </c>
      <c r="AQ130" s="18"/>
      <c r="AR130" s="18"/>
      <c r="AS130" s="18"/>
      <c r="AT130" s="18"/>
    </row>
    <row r="131" spans="3:48" ht="16" customHeight="1" x14ac:dyDescent="0.3">
      <c r="C131" s="127"/>
      <c r="E131" s="7" t="s">
        <v>18</v>
      </c>
      <c r="F131" s="11"/>
      <c r="G131" s="29"/>
      <c r="H131" s="18">
        <f t="shared" si="11"/>
        <v>-1.4668664418535537E-2</v>
      </c>
      <c r="I131" s="30">
        <f t="shared" si="11"/>
        <v>-4.1570769338746816E-2</v>
      </c>
      <c r="J131" s="18">
        <f t="shared" si="11"/>
        <v>-4.8123777620020514E-3</v>
      </c>
      <c r="K131" s="30">
        <f t="shared" si="11"/>
        <v>0.23565919749638153</v>
      </c>
      <c r="L131" s="18">
        <f t="shared" si="11"/>
        <v>-1.8836579573754508E-2</v>
      </c>
      <c r="M131" s="30">
        <f t="shared" si="11"/>
        <v>-0.11219147757626058</v>
      </c>
      <c r="N131" s="18">
        <f t="shared" si="11"/>
        <v>-6.8701437805923082E-2</v>
      </c>
      <c r="O131" s="30">
        <f t="shared" si="11"/>
        <v>-5.1031023921830343E-2</v>
      </c>
      <c r="P131" s="18">
        <f t="shared" si="11"/>
        <v>3.2783931508862718E-2</v>
      </c>
      <c r="Q131" s="30">
        <f t="shared" si="11"/>
        <v>9.4491985546887314E-3</v>
      </c>
      <c r="R131" s="18">
        <f t="shared" si="11"/>
        <v>-0.15728804410040109</v>
      </c>
      <c r="S131" s="30">
        <f t="shared" si="11"/>
        <v>-1.5601146980658509E-2</v>
      </c>
      <c r="T131" s="18">
        <f t="shared" si="11"/>
        <v>9.1903274257771672E-2</v>
      </c>
      <c r="U131" s="30">
        <f t="shared" si="11"/>
        <v>-0.12117344323778012</v>
      </c>
      <c r="V131" s="18">
        <f t="shared" si="11"/>
        <v>-6.3082008162289482E-2</v>
      </c>
      <c r="W131" s="30">
        <f t="shared" si="11"/>
        <v>6.4935125074639499E-2</v>
      </c>
      <c r="X131" s="18">
        <v>0.22233912956545532</v>
      </c>
      <c r="Y131" s="30">
        <v>6.4193320609514215E-2</v>
      </c>
      <c r="Z131" s="18">
        <v>-2.5926222775709662E-2</v>
      </c>
      <c r="AA131" s="30">
        <v>-2.6338358819288921E-2</v>
      </c>
      <c r="AB131" s="18">
        <v>-1.1579329573970787E-2</v>
      </c>
      <c r="AC131" s="30">
        <v>0.15604208298223221</v>
      </c>
      <c r="AD131" s="18">
        <v>-6.3354824039374424E-3</v>
      </c>
      <c r="AE131" s="30">
        <v>5.9929478705744721E-4</v>
      </c>
      <c r="AF131" s="18">
        <v>0.16325602749864454</v>
      </c>
      <c r="AG131" s="30">
        <v>-9.7345843512791519E-2</v>
      </c>
      <c r="AH131" s="18">
        <v>1.1978897441453862E-2</v>
      </c>
      <c r="AI131" s="70">
        <v>0.22671189814484105</v>
      </c>
      <c r="AJ131" s="18">
        <v>6.8477470741405311E-2</v>
      </c>
      <c r="AK131" s="18">
        <v>-8.3701320531326506E-2</v>
      </c>
      <c r="AL131" s="106">
        <v>-3.7192194804367307E-2</v>
      </c>
      <c r="AM131" s="53">
        <v>0.29990117919499859</v>
      </c>
      <c r="AN131" s="106">
        <v>0.10469011748092871</v>
      </c>
      <c r="AO131" s="53">
        <v>-7.3270614183181704E-2</v>
      </c>
      <c r="AP131" s="106">
        <v>0.11472351389592683</v>
      </c>
      <c r="AQ131" s="18"/>
      <c r="AR131" s="18"/>
      <c r="AS131" s="18"/>
      <c r="AT131" s="18"/>
    </row>
    <row r="132" spans="3:48" ht="16" customHeight="1" x14ac:dyDescent="0.3">
      <c r="C132" s="127"/>
      <c r="E132" s="9" t="s">
        <v>37</v>
      </c>
      <c r="F132" s="10"/>
      <c r="G132" s="32"/>
      <c r="H132" s="16">
        <f t="shared" si="11"/>
        <v>0.59094979000277803</v>
      </c>
      <c r="I132" s="34">
        <f t="shared" si="11"/>
        <v>0.36580918583552902</v>
      </c>
      <c r="J132" s="16">
        <f t="shared" si="11"/>
        <v>-0.21352405219320159</v>
      </c>
      <c r="K132" s="34">
        <f t="shared" si="11"/>
        <v>-9.4733372659990378E-2</v>
      </c>
      <c r="L132" s="16">
        <f t="shared" si="11"/>
        <v>0.39024741932102591</v>
      </c>
      <c r="M132" s="34">
        <f t="shared" si="11"/>
        <v>-0.13420756489711039</v>
      </c>
      <c r="N132" s="16">
        <f t="shared" si="11"/>
        <v>-0.12407224987998888</v>
      </c>
      <c r="O132" s="34">
        <f t="shared" si="11"/>
        <v>-0.22155203064230411</v>
      </c>
      <c r="P132" s="16">
        <f t="shared" si="11"/>
        <v>-8.0141866821172303E-2</v>
      </c>
      <c r="Q132" s="34">
        <f t="shared" si="11"/>
        <v>0.28325645408481548</v>
      </c>
      <c r="R132" s="16">
        <f t="shared" si="11"/>
        <v>0.36159816428911484</v>
      </c>
      <c r="S132" s="34">
        <f t="shared" si="11"/>
        <v>-8.7780296913451905E-2</v>
      </c>
      <c r="T132" s="16">
        <f t="shared" si="11"/>
        <v>-0.26373879118918964</v>
      </c>
      <c r="U132" s="34">
        <f t="shared" si="11"/>
        <v>0.17696019793837303</v>
      </c>
      <c r="V132" s="16">
        <f t="shared" si="11"/>
        <v>-4.2596738101229326E-2</v>
      </c>
      <c r="W132" s="34">
        <f t="shared" si="11"/>
        <v>0.1279330457635024</v>
      </c>
      <c r="X132" s="16">
        <v>0.12125905293962069</v>
      </c>
      <c r="Y132" s="34">
        <v>-2.963323218950209E-3</v>
      </c>
      <c r="Z132" s="16">
        <v>-9.7248645531856637E-2</v>
      </c>
      <c r="AA132" s="34">
        <v>-0.15927831817481342</v>
      </c>
      <c r="AB132" s="16">
        <v>6.4557577814631451E-2</v>
      </c>
      <c r="AC132" s="34">
        <v>0.16813104063934725</v>
      </c>
      <c r="AD132" s="16">
        <v>0.25485094870324998</v>
      </c>
      <c r="AE132" s="34">
        <v>2.9491755992181901E-2</v>
      </c>
      <c r="AF132" s="16">
        <v>-0.17212742774055123</v>
      </c>
      <c r="AG132" s="34">
        <v>-0.12800449115373624</v>
      </c>
      <c r="AH132" s="16">
        <v>6.7676018650605352E-2</v>
      </c>
      <c r="AI132" s="69">
        <v>8.5906753949551939E-2</v>
      </c>
      <c r="AJ132" s="16">
        <v>5.7385600081632404E-2</v>
      </c>
      <c r="AK132" s="16">
        <v>0.17669355148710109</v>
      </c>
      <c r="AL132" s="105">
        <v>-4.1392290106645691E-2</v>
      </c>
      <c r="AM132" s="56">
        <v>-9.2971644297584533E-2</v>
      </c>
      <c r="AN132" s="105">
        <v>0.15142794161981077</v>
      </c>
      <c r="AO132" s="56">
        <v>0.15413368742142675</v>
      </c>
      <c r="AP132" s="105">
        <v>0.35135376168251997</v>
      </c>
      <c r="AQ132" s="18"/>
      <c r="AR132" s="18"/>
      <c r="AS132" s="18"/>
      <c r="AT132" s="18"/>
    </row>
    <row r="133" spans="3:48" ht="16" customHeight="1" x14ac:dyDescent="0.3">
      <c r="C133" s="127"/>
      <c r="E133" s="7" t="s">
        <v>32</v>
      </c>
      <c r="F133" s="11"/>
      <c r="G133" s="29"/>
      <c r="H133" s="18">
        <f t="shared" si="11"/>
        <v>4.3101824245104003E-2</v>
      </c>
      <c r="I133" s="30">
        <f t="shared" si="11"/>
        <v>4.3215090615642548E-2</v>
      </c>
      <c r="J133" s="18">
        <f t="shared" si="11"/>
        <v>-0.17968061582712092</v>
      </c>
      <c r="K133" s="30">
        <f t="shared" si="11"/>
        <v>-0.25294207654891143</v>
      </c>
      <c r="L133" s="18">
        <f t="shared" si="11"/>
        <v>8.799663599254437E-3</v>
      </c>
      <c r="M133" s="30">
        <f t="shared" si="11"/>
        <v>0.14666816662976356</v>
      </c>
      <c r="N133" s="18">
        <f t="shared" si="11"/>
        <v>-5.1758347098529778E-2</v>
      </c>
      <c r="O133" s="30">
        <f t="shared" si="11"/>
        <v>-0.15223637896390929</v>
      </c>
      <c r="P133" s="18">
        <f t="shared" si="11"/>
        <v>-0.22056491860276284</v>
      </c>
      <c r="Q133" s="30">
        <f t="shared" si="11"/>
        <v>-0.16279017838747911</v>
      </c>
      <c r="R133" s="18">
        <f t="shared" si="11"/>
        <v>-0.14496164694074476</v>
      </c>
      <c r="S133" s="30">
        <f t="shared" si="11"/>
        <v>-5.8729789657384623E-2</v>
      </c>
      <c r="T133" s="18">
        <f t="shared" si="11"/>
        <v>0.15449865745572389</v>
      </c>
      <c r="U133" s="30">
        <f t="shared" si="11"/>
        <v>-0.13107318555542025</v>
      </c>
      <c r="V133" s="18">
        <f t="shared" si="11"/>
        <v>-7.3946201922130417E-3</v>
      </c>
      <c r="W133" s="30">
        <f t="shared" si="11"/>
        <v>0.15994849322528704</v>
      </c>
      <c r="X133" s="18">
        <v>-1.8284314593631779E-2</v>
      </c>
      <c r="Y133" s="30">
        <v>5.5419498261530142E-2</v>
      </c>
      <c r="Z133" s="18">
        <v>6.6191285211587791E-2</v>
      </c>
      <c r="AA133" s="30">
        <v>9.4485786796965288E-2</v>
      </c>
      <c r="AB133" s="18">
        <v>-4.5764937616128654E-2</v>
      </c>
      <c r="AC133" s="30">
        <v>-5.6089133092507959E-2</v>
      </c>
      <c r="AD133" s="18">
        <v>1.6262079464230528E-2</v>
      </c>
      <c r="AE133" s="30">
        <v>7.1781003902348539E-2</v>
      </c>
      <c r="AF133" s="18">
        <v>0.12298427202350171</v>
      </c>
      <c r="AG133" s="30">
        <v>-4.9070213104927207E-2</v>
      </c>
      <c r="AH133" s="18">
        <v>-3.9923419582454822E-2</v>
      </c>
      <c r="AI133" s="70">
        <v>0.10577723844987585</v>
      </c>
      <c r="AJ133" s="18">
        <v>0.24068586118843771</v>
      </c>
      <c r="AK133" s="18">
        <v>0.14912620723747216</v>
      </c>
      <c r="AL133" s="106">
        <v>0.10372382983012329</v>
      </c>
      <c r="AM133" s="53">
        <v>0.10401074900640062</v>
      </c>
      <c r="AN133" s="106">
        <v>-3.0014322275242589E-2</v>
      </c>
      <c r="AO133" s="53">
        <v>-2.7804551023314805E-2</v>
      </c>
      <c r="AP133" s="106">
        <v>7.1563306304710528E-2</v>
      </c>
      <c r="AQ133" s="18"/>
      <c r="AR133" s="18"/>
      <c r="AS133" s="18"/>
      <c r="AT133" s="18"/>
    </row>
    <row r="134" spans="3:48" ht="16" customHeight="1" x14ac:dyDescent="0.3">
      <c r="C134" s="127"/>
      <c r="E134" s="9" t="s">
        <v>33</v>
      </c>
      <c r="F134" s="10"/>
      <c r="G134" s="32"/>
      <c r="H134" s="16">
        <f t="shared" si="11"/>
        <v>2.752874719647469E-2</v>
      </c>
      <c r="I134" s="34">
        <f t="shared" si="11"/>
        <v>0.66911027144365653</v>
      </c>
      <c r="J134" s="16">
        <f t="shared" si="11"/>
        <v>-9.6137354550602794E-3</v>
      </c>
      <c r="K134" s="34">
        <f t="shared" si="11"/>
        <v>-0.42478251345928242</v>
      </c>
      <c r="L134" s="16">
        <f t="shared" si="11"/>
        <v>-0.10743589031108591</v>
      </c>
      <c r="M134" s="34">
        <f t="shared" si="11"/>
        <v>1.0081536463939278E-2</v>
      </c>
      <c r="N134" s="16">
        <f t="shared" si="11"/>
        <v>8.607616894255643E-2</v>
      </c>
      <c r="O134" s="34">
        <f t="shared" si="11"/>
        <v>-0.11638231649174036</v>
      </c>
      <c r="P134" s="16">
        <f t="shared" si="11"/>
        <v>-0.14574196139870044</v>
      </c>
      <c r="Q134" s="34">
        <f t="shared" si="11"/>
        <v>-7.4181783380674937E-2</v>
      </c>
      <c r="R134" s="16">
        <f t="shared" si="11"/>
        <v>0.17541964994612447</v>
      </c>
      <c r="S134" s="34">
        <f t="shared" si="11"/>
        <v>0.14137665484688933</v>
      </c>
      <c r="T134" s="16">
        <f t="shared" si="11"/>
        <v>3.9458964590143308E-2</v>
      </c>
      <c r="U134" s="34">
        <f t="shared" si="11"/>
        <v>7.8723536735066935E-2</v>
      </c>
      <c r="V134" s="16">
        <f t="shared" si="11"/>
        <v>-0.14959969339648571</v>
      </c>
      <c r="W134" s="34">
        <f t="shared" si="11"/>
        <v>-0.12273213866830623</v>
      </c>
      <c r="X134" s="16">
        <v>1.7401033562891133E-2</v>
      </c>
      <c r="Y134" s="34">
        <v>5.5678295911365749E-2</v>
      </c>
      <c r="Z134" s="16">
        <v>8.2454203059579179E-2</v>
      </c>
      <c r="AA134" s="34">
        <v>-1.1776137215113613E-2</v>
      </c>
      <c r="AB134" s="16">
        <v>-6.036854236351008E-2</v>
      </c>
      <c r="AC134" s="34">
        <v>1.5583370560545706E-2</v>
      </c>
      <c r="AD134" s="16">
        <v>-4.0958674282388086E-2</v>
      </c>
      <c r="AE134" s="34">
        <v>0.10499644423397148</v>
      </c>
      <c r="AF134" s="16">
        <v>-0.11820289109501025</v>
      </c>
      <c r="AG134" s="34">
        <v>-0.24786054291621396</v>
      </c>
      <c r="AH134" s="16">
        <v>6.4607148115408464E-2</v>
      </c>
      <c r="AI134" s="69">
        <v>0.20302218630191793</v>
      </c>
      <c r="AJ134" s="16">
        <v>-1.5726374495619644E-2</v>
      </c>
      <c r="AK134" s="16">
        <v>-0.17587089267319722</v>
      </c>
      <c r="AL134" s="105">
        <v>-3.8640606457672089E-2</v>
      </c>
      <c r="AM134" s="56">
        <v>4.1970807006928235E-2</v>
      </c>
      <c r="AN134" s="105">
        <v>-6.5727202331768209E-2</v>
      </c>
      <c r="AO134" s="56">
        <v>-1.5226312803949482E-2</v>
      </c>
      <c r="AP134" s="105">
        <v>3.3938033196618367E-2</v>
      </c>
      <c r="AQ134" s="18"/>
      <c r="AR134" s="18"/>
      <c r="AS134" s="18"/>
      <c r="AT134" s="18"/>
    </row>
    <row r="135" spans="3:48" ht="16" customHeight="1" x14ac:dyDescent="0.3">
      <c r="C135" s="127"/>
      <c r="E135" s="7" t="s">
        <v>31</v>
      </c>
      <c r="F135" s="11"/>
      <c r="G135" s="29"/>
      <c r="H135" s="18">
        <f t="shared" si="11"/>
        <v>-2.7021578288279668E-2</v>
      </c>
      <c r="I135" s="30">
        <f t="shared" si="11"/>
        <v>8.9339776449814945E-3</v>
      </c>
      <c r="J135" s="18">
        <f t="shared" si="11"/>
        <v>5.6212839735439557E-2</v>
      </c>
      <c r="K135" s="30">
        <f t="shared" si="11"/>
        <v>-9.5391246217712333E-2</v>
      </c>
      <c r="L135" s="18">
        <f t="shared" si="11"/>
        <v>-1.1572566105600313E-2</v>
      </c>
      <c r="M135" s="30">
        <f t="shared" si="11"/>
        <v>0.10649608185430459</v>
      </c>
      <c r="N135" s="18">
        <f t="shared" si="11"/>
        <v>-8.4756023210099896E-2</v>
      </c>
      <c r="O135" s="30">
        <f t="shared" si="11"/>
        <v>-0.20074055420103543</v>
      </c>
      <c r="P135" s="18">
        <f t="shared" si="11"/>
        <v>-0.12693977845520243</v>
      </c>
      <c r="Q135" s="30">
        <f t="shared" si="11"/>
        <v>-3.5635119005228422E-4</v>
      </c>
      <c r="R135" s="18">
        <f t="shared" ref="R135:AP135" si="12">+IF(ISNUMBER(R104)*ISNUMBER(P104),R104/P104-1,"")</f>
        <v>1.6776676332021179E-2</v>
      </c>
      <c r="S135" s="30">
        <f t="shared" si="12"/>
        <v>-7.7342719063605347E-2</v>
      </c>
      <c r="T135" s="18">
        <f t="shared" si="12"/>
        <v>-7.000694836773369E-2</v>
      </c>
      <c r="U135" s="30">
        <f t="shared" si="12"/>
        <v>0.10482771032644789</v>
      </c>
      <c r="V135" s="18">
        <f t="shared" si="12"/>
        <v>-2.9215616335489525E-3</v>
      </c>
      <c r="W135" s="30">
        <f t="shared" si="12"/>
        <v>-4.1532200450415613E-2</v>
      </c>
      <c r="X135" s="18">
        <v>0.12882982704073043</v>
      </c>
      <c r="Y135" s="30">
        <v>2.9673372806415355E-2</v>
      </c>
      <c r="Z135" s="18">
        <v>-5.0030554946042582E-2</v>
      </c>
      <c r="AA135" s="30">
        <v>-2.4162829826427368E-2</v>
      </c>
      <c r="AB135" s="18">
        <v>2.4241604639070991E-2</v>
      </c>
      <c r="AC135" s="30">
        <v>7.8556195447774924E-2</v>
      </c>
      <c r="AD135" s="18">
        <v>4.4681536868083738E-2</v>
      </c>
      <c r="AE135" s="30">
        <v>-3.1248027043052629E-2</v>
      </c>
      <c r="AF135" s="18">
        <v>6.4463581816824211E-2</v>
      </c>
      <c r="AG135" s="30">
        <v>-1.8619754465999394E-3</v>
      </c>
      <c r="AH135" s="18">
        <v>5.82187328213708E-2</v>
      </c>
      <c r="AI135" s="70">
        <v>0.13057177120388586</v>
      </c>
      <c r="AJ135" s="18">
        <v>5.3826363595711246E-2</v>
      </c>
      <c r="AK135" s="18">
        <v>6.1869055942954443E-2</v>
      </c>
      <c r="AL135" s="106">
        <v>1.963106055612629E-2</v>
      </c>
      <c r="AM135" s="53">
        <v>0.13452456754241404</v>
      </c>
      <c r="AN135" s="106">
        <v>7.5045775714145169E-2</v>
      </c>
      <c r="AO135" s="53">
        <v>-6.4834324690221656E-3</v>
      </c>
      <c r="AP135" s="106">
        <v>8.0066206620208913E-2</v>
      </c>
      <c r="AQ135" s="18"/>
      <c r="AR135" s="18"/>
      <c r="AS135" s="18"/>
      <c r="AT135" s="18"/>
    </row>
    <row r="136" spans="3:48" ht="16" customHeight="1" x14ac:dyDescent="0.3">
      <c r="C136" s="127"/>
      <c r="E136" s="9" t="s">
        <v>29</v>
      </c>
      <c r="F136" s="10"/>
      <c r="G136" s="32"/>
      <c r="H136" s="16">
        <f t="shared" ref="H136:AP137" si="13">+IF(ISNUMBER(H105)*ISNUMBER(F105),H105/F105-1,"")</f>
        <v>-7.5958710350501057E-3</v>
      </c>
      <c r="I136" s="34">
        <f t="shared" si="13"/>
        <v>-1.3900136369488614E-2</v>
      </c>
      <c r="J136" s="16">
        <f t="shared" si="13"/>
        <v>-8.7550381748707218E-2</v>
      </c>
      <c r="K136" s="34">
        <f t="shared" si="13"/>
        <v>-0.14575701143199626</v>
      </c>
      <c r="L136" s="16">
        <f t="shared" si="13"/>
        <v>-5.0839313624565619E-2</v>
      </c>
      <c r="M136" s="34">
        <f t="shared" si="13"/>
        <v>1.8417381788988774E-2</v>
      </c>
      <c r="N136" s="16">
        <f t="shared" si="13"/>
        <v>-2.0323340006342616E-2</v>
      </c>
      <c r="O136" s="34">
        <f t="shared" si="13"/>
        <v>-0.13330901156041564</v>
      </c>
      <c r="P136" s="16">
        <f t="shared" si="13"/>
        <v>-0.20477462565547322</v>
      </c>
      <c r="Q136" s="34">
        <f t="shared" si="13"/>
        <v>-0.22432707324232903</v>
      </c>
      <c r="R136" s="16">
        <f t="shared" si="13"/>
        <v>-0.16502407334060076</v>
      </c>
      <c r="S136" s="34">
        <f t="shared" si="13"/>
        <v>7.6862481613545697E-2</v>
      </c>
      <c r="T136" s="16">
        <f t="shared" si="13"/>
        <v>0.23115531820916058</v>
      </c>
      <c r="U136" s="34">
        <f t="shared" si="13"/>
        <v>7.0501683806898363E-3</v>
      </c>
      <c r="V136" s="16">
        <f t="shared" si="13"/>
        <v>-4.9571921798818308E-2</v>
      </c>
      <c r="W136" s="34">
        <f t="shared" si="13"/>
        <v>2.534694268619786E-2</v>
      </c>
      <c r="X136" s="16">
        <v>-1.7797835803783912E-2</v>
      </c>
      <c r="Y136" s="34">
        <v>-6.1476940885903941E-2</v>
      </c>
      <c r="Z136" s="16">
        <v>8.1842268368590432E-2</v>
      </c>
      <c r="AA136" s="34">
        <v>8.7984121340493493E-2</v>
      </c>
      <c r="AB136" s="16">
        <v>4.2414906623286397E-2</v>
      </c>
      <c r="AC136" s="34">
        <v>4.678043545447963E-2</v>
      </c>
      <c r="AD136" s="16">
        <v>3.9470071881008817E-2</v>
      </c>
      <c r="AE136" s="34">
        <v>2.2403944416995891E-2</v>
      </c>
      <c r="AF136" s="16">
        <v>-7.5236901491979591E-3</v>
      </c>
      <c r="AG136" s="34">
        <v>-5.6376619126447536E-2</v>
      </c>
      <c r="AH136" s="16">
        <v>7.2445061641941422E-3</v>
      </c>
      <c r="AI136" s="69">
        <v>0.12023686618167795</v>
      </c>
      <c r="AJ136" s="16">
        <v>0.10147540767324537</v>
      </c>
      <c r="AK136" s="16">
        <v>8.4151046367349602E-2</v>
      </c>
      <c r="AL136" s="105">
        <v>4.871140769625204E-2</v>
      </c>
      <c r="AM136" s="56">
        <v>3.1956325163098986E-2</v>
      </c>
      <c r="AN136" s="105">
        <v>8.4851443300388851E-3</v>
      </c>
      <c r="AO136" s="56">
        <v>3.1664339674666975E-2</v>
      </c>
      <c r="AP136" s="105">
        <v>0.10659664328797525</v>
      </c>
      <c r="AQ136" s="18"/>
      <c r="AR136" s="18"/>
      <c r="AS136" s="18"/>
      <c r="AT136" s="18"/>
    </row>
    <row r="137" spans="3:48" ht="16" customHeight="1" x14ac:dyDescent="0.3">
      <c r="C137" s="127"/>
      <c r="E137" s="7" t="s">
        <v>89</v>
      </c>
      <c r="F137" s="11"/>
      <c r="G137" s="29"/>
      <c r="H137" s="18">
        <f t="shared" si="13"/>
        <v>0.14961111020932205</v>
      </c>
      <c r="I137" s="30">
        <f t="shared" si="13"/>
        <v>7.8039024438132154E-2</v>
      </c>
      <c r="J137" s="18">
        <f t="shared" si="13"/>
        <v>-6.6358694743485769E-2</v>
      </c>
      <c r="K137" s="30">
        <f t="shared" si="13"/>
        <v>-4.9929559123697564E-2</v>
      </c>
      <c r="L137" s="18">
        <f t="shared" si="13"/>
        <v>-9.3123593695807694E-2</v>
      </c>
      <c r="M137" s="30">
        <f t="shared" si="13"/>
        <v>-7.4331337785543572E-2</v>
      </c>
      <c r="N137" s="18">
        <f t="shared" si="13"/>
        <v>-3.7141453236493538E-2</v>
      </c>
      <c r="O137" s="30">
        <f t="shared" si="13"/>
        <v>-1.5909473140838681E-2</v>
      </c>
      <c r="P137" s="18">
        <f t="shared" si="13"/>
        <v>-8.5646211997130406E-2</v>
      </c>
      <c r="Q137" s="30">
        <f t="shared" si="13"/>
        <v>-8.2141755559160035E-2</v>
      </c>
      <c r="R137" s="18">
        <f t="shared" si="13"/>
        <v>-5.3402023738304161E-2</v>
      </c>
      <c r="S137" s="30">
        <f t="shared" si="13"/>
        <v>-4.0978811099796841E-2</v>
      </c>
      <c r="T137" s="18">
        <f t="shared" si="13"/>
        <v>1.7140648445014284E-2</v>
      </c>
      <c r="U137" s="30">
        <f t="shared" si="13"/>
        <v>0.13637778099010078</v>
      </c>
      <c r="V137" s="18">
        <f t="shared" si="13"/>
        <v>4.7577837360438968E-2</v>
      </c>
      <c r="W137" s="30">
        <f t="shared" si="13"/>
        <v>-2.7967307872227565E-2</v>
      </c>
      <c r="X137" s="18">
        <v>1.3056594360808971E-2</v>
      </c>
      <c r="Y137" s="30">
        <v>2.1085788628480762E-2</v>
      </c>
      <c r="Z137" s="18">
        <v>7.0349197474337322E-2</v>
      </c>
      <c r="AA137" s="30">
        <v>-4.8797582762786229E-2</v>
      </c>
      <c r="AB137" s="18">
        <v>9.0125351024897826E-2</v>
      </c>
      <c r="AC137" s="30">
        <v>0.18130085073048763</v>
      </c>
      <c r="AD137" s="18">
        <v>-0.11229022293102742</v>
      </c>
      <c r="AE137" s="30">
        <v>-6.6326431008361331E-2</v>
      </c>
      <c r="AF137" s="18">
        <v>0.1347897700540297</v>
      </c>
      <c r="AG137" s="30">
        <v>-0.11906927733631401</v>
      </c>
      <c r="AH137" s="18">
        <v>8.0353474091254817E-3</v>
      </c>
      <c r="AI137" s="70">
        <v>0.24941178424884036</v>
      </c>
      <c r="AJ137" s="18">
        <v>6.3504668956517962E-2</v>
      </c>
      <c r="AK137" s="18">
        <v>9.6964855547559292E-2</v>
      </c>
      <c r="AL137" s="106">
        <v>5.6189658957556787E-2</v>
      </c>
      <c r="AM137" s="53">
        <v>-3.1244433652362069E-3</v>
      </c>
      <c r="AN137" s="106">
        <v>6.1697052228105731E-2</v>
      </c>
      <c r="AO137" s="53">
        <v>4.7639253111183777E-2</v>
      </c>
      <c r="AP137" s="106">
        <v>9.9643304427845303E-2</v>
      </c>
      <c r="AQ137" s="18"/>
      <c r="AR137" s="18"/>
      <c r="AS137" s="18"/>
      <c r="AT137" s="18"/>
    </row>
    <row r="138" spans="3:48" ht="5.25" customHeight="1" thickBot="1" x14ac:dyDescent="0.35">
      <c r="C138" s="127"/>
      <c r="E138" s="7"/>
      <c r="F138" s="11"/>
      <c r="G138" s="29"/>
      <c r="H138" s="18"/>
      <c r="I138" s="30"/>
      <c r="J138" s="18"/>
      <c r="K138" s="30"/>
      <c r="L138" s="18"/>
      <c r="M138" s="30"/>
      <c r="N138" s="18"/>
      <c r="O138" s="30"/>
      <c r="P138" s="18"/>
      <c r="Q138" s="30"/>
      <c r="R138" s="18"/>
      <c r="S138" s="30"/>
      <c r="T138" s="18"/>
      <c r="U138" s="30"/>
      <c r="V138" s="18"/>
      <c r="W138" s="30"/>
      <c r="X138" s="18"/>
      <c r="Y138" s="30"/>
      <c r="Z138" s="18"/>
      <c r="AA138" s="30"/>
      <c r="AB138" s="18"/>
      <c r="AC138" s="30"/>
      <c r="AD138" s="18"/>
      <c r="AE138" s="64"/>
      <c r="AF138" s="18"/>
      <c r="AG138" s="64"/>
      <c r="AH138" s="18"/>
      <c r="AI138" s="87"/>
      <c r="AJ138" s="18"/>
      <c r="AK138" s="18"/>
      <c r="AL138" s="106"/>
      <c r="AM138" s="53"/>
      <c r="AN138" s="106"/>
      <c r="AO138" s="53"/>
      <c r="AP138" s="106"/>
      <c r="AQ138" s="18"/>
      <c r="AR138" s="18"/>
      <c r="AS138" s="18"/>
      <c r="AT138" s="18"/>
    </row>
    <row r="139" spans="3:48" s="7" customFormat="1" ht="20.25" customHeight="1" thickBot="1" x14ac:dyDescent="0.4">
      <c r="C139" s="128"/>
      <c r="E139" s="24" t="s">
        <v>79</v>
      </c>
      <c r="F139" s="13"/>
      <c r="G139" s="33"/>
      <c r="H139" s="19">
        <f>+H108/F108-1</f>
        <v>9.9270380139378611E-2</v>
      </c>
      <c r="I139" s="35">
        <f t="shared" ref="I139:AP139" si="14">+I108/G108-1</f>
        <v>7.5184363784023933E-2</v>
      </c>
      <c r="J139" s="19">
        <f t="shared" si="14"/>
        <v>-7.5626008452805094E-2</v>
      </c>
      <c r="K139" s="35">
        <f t="shared" si="14"/>
        <v>-0.10217926214435846</v>
      </c>
      <c r="L139" s="19">
        <f t="shared" si="14"/>
        <v>-1.7443568557846678E-2</v>
      </c>
      <c r="M139" s="35">
        <f t="shared" si="14"/>
        <v>-1.6326066139489281E-3</v>
      </c>
      <c r="N139" s="19">
        <f t="shared" si="14"/>
        <v>-4.7404106092697518E-2</v>
      </c>
      <c r="O139" s="35">
        <f t="shared" si="14"/>
        <v>-0.12043153457864042</v>
      </c>
      <c r="P139" s="19">
        <f t="shared" si="14"/>
        <v>-0.11935773876783273</v>
      </c>
      <c r="Q139" s="35">
        <f t="shared" si="14"/>
        <v>-9.4290861756021416E-2</v>
      </c>
      <c r="R139" s="19">
        <f t="shared" si="14"/>
        <v>-1.4913416885939945E-2</v>
      </c>
      <c r="S139" s="35">
        <f t="shared" si="14"/>
        <v>-3.9341497952742555E-2</v>
      </c>
      <c r="T139" s="19">
        <f t="shared" si="14"/>
        <v>-3.6193595551462732E-2</v>
      </c>
      <c r="U139" s="35">
        <f t="shared" si="14"/>
        <v>1.3374068030490349E-2</v>
      </c>
      <c r="V139" s="19">
        <f t="shared" si="14"/>
        <v>-1.7507379367376674E-2</v>
      </c>
      <c r="W139" s="35">
        <f t="shared" si="14"/>
        <v>1.2448338839212481E-2</v>
      </c>
      <c r="X139" s="19">
        <v>1.0301839052680117E-2</v>
      </c>
      <c r="Y139" s="35">
        <v>-1.5240873130887844E-2</v>
      </c>
      <c r="Z139" s="19">
        <v>2.9122877254541102E-2</v>
      </c>
      <c r="AA139" s="35">
        <v>4.6293363891918071E-2</v>
      </c>
      <c r="AB139" s="19">
        <v>1.3782971453137227E-2</v>
      </c>
      <c r="AC139" s="35">
        <v>2.7253760569000196E-2</v>
      </c>
      <c r="AD139" s="19">
        <v>1.3343019541085521E-2</v>
      </c>
      <c r="AE139" s="35">
        <v>-1.155853894231007E-3</v>
      </c>
      <c r="AF139" s="19">
        <v>2.3303313313251195E-2</v>
      </c>
      <c r="AG139" s="35">
        <v>-2.1915091683703869E-2</v>
      </c>
      <c r="AH139" s="19">
        <v>1.4093729986761394E-2</v>
      </c>
      <c r="AI139" s="71">
        <v>9.9270419574267299E-2</v>
      </c>
      <c r="AJ139" s="19">
        <v>8.7485447586832521E-2</v>
      </c>
      <c r="AK139" s="19">
        <v>6.4492926895698854E-2</v>
      </c>
      <c r="AL139" s="109">
        <v>2.862508919229545E-2</v>
      </c>
      <c r="AM139" s="71">
        <v>3.1160491858017059E-2</v>
      </c>
      <c r="AN139" s="109">
        <v>3.4016762641076115E-2</v>
      </c>
      <c r="AO139" s="19">
        <v>4.3752494305872913E-2</v>
      </c>
      <c r="AP139" s="109">
        <v>0.10292527523606387</v>
      </c>
      <c r="AQ139" s="61"/>
      <c r="AR139" s="61"/>
      <c r="AS139" s="61"/>
      <c r="AT139" s="61"/>
      <c r="AU139" s="14"/>
      <c r="AV139" s="14"/>
    </row>
  </sheetData>
  <mergeCells count="8">
    <mergeCell ref="C4:AP4"/>
    <mergeCell ref="C8:C68"/>
    <mergeCell ref="E8:AP8"/>
    <mergeCell ref="E39:AP39"/>
    <mergeCell ref="B75:AP75"/>
    <mergeCell ref="C79:C139"/>
    <mergeCell ref="E79:AP79"/>
    <mergeCell ref="E110:AP110"/>
  </mergeCells>
  <pageMargins left="0.7" right="0.7" top="0.75" bottom="0.75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26FDE-3BA8-4596-ADA2-655778B004C4}">
  <sheetPr>
    <tabColor theme="9" tint="0.39997558519241921"/>
  </sheetPr>
  <dimension ref="A4:AY139"/>
  <sheetViews>
    <sheetView zoomScale="66" zoomScaleNormal="85" workbookViewId="0">
      <pane xSplit="23" ySplit="6" topLeftCell="X131" activePane="bottomRight" state="frozen"/>
      <selection activeCell="AR127" sqref="AR127"/>
      <selection pane="topRight" activeCell="AR127" sqref="AR127"/>
      <selection pane="bottomLeft" activeCell="AR127" sqref="AR127"/>
      <selection pane="bottomRight" activeCell="AR127" sqref="AR127"/>
    </sheetView>
  </sheetViews>
  <sheetFormatPr defaultColWidth="11.54296875" defaultRowHeight="14" x14ac:dyDescent="0.3"/>
  <cols>
    <col min="1" max="1" width="5.54296875" style="2" customWidth="1"/>
    <col min="2" max="2" width="1.453125" style="2" customWidth="1"/>
    <col min="3" max="3" width="3.81640625" style="2" customWidth="1"/>
    <col min="4" max="4" width="1.1796875" style="2" customWidth="1"/>
    <col min="5" max="5" width="16.1796875" style="2" customWidth="1"/>
    <col min="6" max="23" width="9.26953125" style="1" hidden="1" customWidth="1"/>
    <col min="24" max="28" width="9.26953125" style="1" customWidth="1"/>
    <col min="29" max="31" width="9.26953125" style="2" customWidth="1"/>
    <col min="32" max="32" width="10.1796875" style="2" bestFit="1" customWidth="1"/>
    <col min="33" max="37" width="9.26953125" style="2" customWidth="1"/>
    <col min="38" max="38" width="10.453125" style="2" customWidth="1"/>
    <col min="39" max="40" width="9.54296875" style="2" customWidth="1"/>
    <col min="41" max="42" width="11.7265625" style="2" customWidth="1"/>
    <col min="43" max="43" width="10.26953125" style="2" customWidth="1"/>
    <col min="44" max="44" width="15" style="2" bestFit="1" customWidth="1"/>
    <col min="45" max="45" width="22.81640625" style="2" customWidth="1"/>
    <col min="46" max="46" width="18.1796875" style="2" bestFit="1" customWidth="1"/>
    <col min="47" max="47" width="13.81640625" style="1" customWidth="1"/>
    <col min="48" max="48" width="11.54296875" style="1"/>
    <col min="49" max="49" width="11.54296875" style="2"/>
    <col min="50" max="50" width="19.81640625" style="2" customWidth="1"/>
    <col min="51" max="16384" width="11.54296875" style="2"/>
  </cols>
  <sheetData>
    <row r="4" spans="2:48" s="7" customFormat="1" ht="25.5" customHeight="1" x14ac:dyDescent="0.35">
      <c r="B4" s="129" t="s">
        <v>94</v>
      </c>
      <c r="C4" s="129"/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129"/>
      <c r="X4" s="129"/>
      <c r="Y4" s="129"/>
      <c r="Z4" s="129"/>
      <c r="AA4" s="129"/>
      <c r="AB4" s="129"/>
      <c r="AC4" s="129"/>
      <c r="AD4" s="129"/>
      <c r="AE4" s="129"/>
      <c r="AF4" s="129"/>
      <c r="AG4" s="129"/>
      <c r="AH4" s="129"/>
      <c r="AI4" s="129"/>
      <c r="AJ4" s="129"/>
      <c r="AK4" s="129"/>
      <c r="AL4" s="129"/>
      <c r="AM4" s="129"/>
      <c r="AN4" s="129"/>
      <c r="AO4" s="129"/>
      <c r="AP4" s="129"/>
      <c r="AQ4" s="65"/>
      <c r="AR4" s="65"/>
      <c r="AU4" s="14"/>
      <c r="AV4" s="14"/>
    </row>
    <row r="5" spans="2:48" ht="6" customHeight="1" thickBot="1" x14ac:dyDescent="0.35"/>
    <row r="6" spans="2:48" s="7" customFormat="1" ht="20.25" customHeight="1" thickBot="1" x14ac:dyDescent="0.4">
      <c r="E6" s="20" t="s">
        <v>40</v>
      </c>
      <c r="F6" s="20" t="s">
        <v>41</v>
      </c>
      <c r="G6" s="27" t="s">
        <v>42</v>
      </c>
      <c r="H6" s="20" t="s">
        <v>43</v>
      </c>
      <c r="I6" s="27" t="s">
        <v>44</v>
      </c>
      <c r="J6" s="20" t="s">
        <v>45</v>
      </c>
      <c r="K6" s="27" t="s">
        <v>46</v>
      </c>
      <c r="L6" s="20" t="s">
        <v>47</v>
      </c>
      <c r="M6" s="27" t="s">
        <v>48</v>
      </c>
      <c r="N6" s="20" t="s">
        <v>49</v>
      </c>
      <c r="O6" s="27" t="s">
        <v>50</v>
      </c>
      <c r="P6" s="20" t="s">
        <v>51</v>
      </c>
      <c r="Q6" s="27" t="s">
        <v>52</v>
      </c>
      <c r="R6" s="20" t="s">
        <v>53</v>
      </c>
      <c r="S6" s="20" t="s">
        <v>54</v>
      </c>
      <c r="T6" s="28" t="s">
        <v>55</v>
      </c>
      <c r="U6" s="27" t="s">
        <v>56</v>
      </c>
      <c r="V6" s="20" t="s">
        <v>57</v>
      </c>
      <c r="W6" s="27" t="s">
        <v>58</v>
      </c>
      <c r="X6" s="20" t="s">
        <v>59</v>
      </c>
      <c r="Y6" s="20" t="s">
        <v>60</v>
      </c>
      <c r="Z6" s="28" t="s">
        <v>61</v>
      </c>
      <c r="AA6" s="20" t="s">
        <v>62</v>
      </c>
      <c r="AB6" s="28" t="s">
        <v>63</v>
      </c>
      <c r="AC6" s="20" t="s">
        <v>64</v>
      </c>
      <c r="AD6" s="28" t="s">
        <v>65</v>
      </c>
      <c r="AE6" s="20" t="s">
        <v>66</v>
      </c>
      <c r="AF6" s="28" t="s">
        <v>67</v>
      </c>
      <c r="AG6" s="20" t="s">
        <v>68</v>
      </c>
      <c r="AH6" s="28" t="s">
        <v>69</v>
      </c>
      <c r="AI6" s="78" t="s">
        <v>70</v>
      </c>
      <c r="AJ6" s="28" t="s">
        <v>71</v>
      </c>
      <c r="AK6" s="78" t="s">
        <v>72</v>
      </c>
      <c r="AL6" s="28" t="s">
        <v>73</v>
      </c>
      <c r="AM6" s="78" t="s">
        <v>74</v>
      </c>
      <c r="AN6" s="20" t="s">
        <v>96</v>
      </c>
      <c r="AO6" s="20" t="s">
        <v>119</v>
      </c>
      <c r="AP6" s="86" t="s">
        <v>120</v>
      </c>
      <c r="AQ6" s="59"/>
      <c r="AR6" s="59"/>
      <c r="AS6" s="59"/>
      <c r="AT6" s="59"/>
      <c r="AU6" s="14"/>
      <c r="AV6" s="14"/>
    </row>
    <row r="7" spans="2:48" ht="13.5" customHeight="1" thickBot="1" x14ac:dyDescent="0.35">
      <c r="E7" s="1"/>
      <c r="AS7" s="59"/>
      <c r="AT7" s="59"/>
      <c r="AU7" s="14"/>
      <c r="AV7" s="14"/>
    </row>
    <row r="8" spans="2:48" s="7" customFormat="1" ht="18.75" customHeight="1" x14ac:dyDescent="0.35">
      <c r="C8" s="126" t="s">
        <v>75</v>
      </c>
      <c r="E8" s="130" t="s">
        <v>115</v>
      </c>
      <c r="F8" s="131"/>
      <c r="G8" s="131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1"/>
      <c r="X8" s="131"/>
      <c r="Y8" s="131"/>
      <c r="Z8" s="131"/>
      <c r="AA8" s="131"/>
      <c r="AB8" s="131"/>
      <c r="AC8" s="131"/>
      <c r="AD8" s="131"/>
      <c r="AE8" s="131"/>
      <c r="AF8" s="131"/>
      <c r="AG8" s="131"/>
      <c r="AH8" s="131"/>
      <c r="AI8" s="131"/>
      <c r="AJ8" s="131"/>
      <c r="AK8" s="131"/>
      <c r="AL8" s="131"/>
      <c r="AM8" s="131"/>
      <c r="AN8" s="131"/>
      <c r="AO8" s="131"/>
      <c r="AP8" s="132"/>
      <c r="AQ8" s="58"/>
      <c r="AR8" s="58"/>
      <c r="AS8" s="59"/>
      <c r="AT8" s="59"/>
      <c r="AU8" s="14"/>
      <c r="AV8" s="14"/>
    </row>
    <row r="9" spans="2:48" ht="6" customHeight="1" x14ac:dyDescent="0.3">
      <c r="C9" s="127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S9" s="59"/>
      <c r="AT9" s="59"/>
      <c r="AU9" s="14"/>
      <c r="AV9" s="14"/>
    </row>
    <row r="10" spans="2:48" s="7" customFormat="1" ht="16" customHeight="1" x14ac:dyDescent="0.35">
      <c r="C10" s="127"/>
      <c r="E10" s="9" t="s">
        <v>16</v>
      </c>
      <c r="F10" s="10">
        <v>589</v>
      </c>
      <c r="G10" s="32">
        <v>410</v>
      </c>
      <c r="H10" s="10">
        <v>444</v>
      </c>
      <c r="I10" s="32">
        <v>399</v>
      </c>
      <c r="J10" s="10">
        <v>496</v>
      </c>
      <c r="K10" s="32">
        <v>647</v>
      </c>
      <c r="L10" s="10">
        <v>732</v>
      </c>
      <c r="M10" s="32">
        <v>771</v>
      </c>
      <c r="N10" s="10">
        <v>853</v>
      </c>
      <c r="O10" s="32">
        <v>996</v>
      </c>
      <c r="P10" s="10">
        <v>1006</v>
      </c>
      <c r="Q10" s="32">
        <v>1321</v>
      </c>
      <c r="R10" s="10">
        <v>1227</v>
      </c>
      <c r="S10" s="32">
        <v>1473</v>
      </c>
      <c r="T10" s="10">
        <v>1472</v>
      </c>
      <c r="U10" s="32">
        <v>1638</v>
      </c>
      <c r="V10" s="10">
        <v>1642</v>
      </c>
      <c r="W10" s="32">
        <v>1851</v>
      </c>
      <c r="X10" s="10">
        <v>2137</v>
      </c>
      <c r="Y10" s="32">
        <v>2300</v>
      </c>
      <c r="Z10" s="10">
        <v>2571</v>
      </c>
      <c r="AA10" s="32">
        <v>2492</v>
      </c>
      <c r="AB10" s="10">
        <v>2440</v>
      </c>
      <c r="AC10" s="32">
        <v>2276</v>
      </c>
      <c r="AD10" s="10">
        <v>2196</v>
      </c>
      <c r="AE10" s="32">
        <v>2402</v>
      </c>
      <c r="AF10" s="10">
        <v>1360</v>
      </c>
      <c r="AG10" s="32">
        <v>2217</v>
      </c>
      <c r="AH10" s="10">
        <v>2553</v>
      </c>
      <c r="AI10" s="85">
        <v>4563</v>
      </c>
      <c r="AJ10" s="10">
        <v>5206</v>
      </c>
      <c r="AK10" s="10">
        <v>4418</v>
      </c>
      <c r="AL10" s="103">
        <v>3665</v>
      </c>
      <c r="AM10" s="10">
        <v>3219</v>
      </c>
      <c r="AN10" s="103">
        <v>3367</v>
      </c>
      <c r="AO10" s="10">
        <v>3382</v>
      </c>
      <c r="AP10" s="103">
        <v>3268</v>
      </c>
      <c r="AQ10" s="11"/>
      <c r="AR10" s="11"/>
      <c r="AS10" s="59"/>
      <c r="AT10" s="59"/>
      <c r="AU10" s="14"/>
      <c r="AV10" s="14"/>
    </row>
    <row r="11" spans="2:48" s="7" customFormat="1" ht="16" customHeight="1" x14ac:dyDescent="0.35">
      <c r="C11" s="127"/>
      <c r="E11" s="7" t="s">
        <v>34</v>
      </c>
      <c r="F11" s="11">
        <v>4</v>
      </c>
      <c r="G11" s="29">
        <v>13</v>
      </c>
      <c r="H11" s="11">
        <v>7</v>
      </c>
      <c r="I11" s="29">
        <v>8</v>
      </c>
      <c r="J11" s="11">
        <v>12</v>
      </c>
      <c r="K11" s="29">
        <v>6</v>
      </c>
      <c r="L11" s="11">
        <v>9</v>
      </c>
      <c r="M11" s="29">
        <v>13</v>
      </c>
      <c r="N11" s="11">
        <v>10</v>
      </c>
      <c r="O11" s="29">
        <v>21</v>
      </c>
      <c r="P11" s="11">
        <v>13</v>
      </c>
      <c r="Q11" s="29">
        <v>29</v>
      </c>
      <c r="R11" s="11">
        <v>30</v>
      </c>
      <c r="S11" s="29">
        <v>54</v>
      </c>
      <c r="T11" s="11">
        <v>68</v>
      </c>
      <c r="U11" s="29">
        <v>66</v>
      </c>
      <c r="V11" s="11">
        <v>51</v>
      </c>
      <c r="W11" s="29">
        <v>102</v>
      </c>
      <c r="X11" s="11">
        <v>73</v>
      </c>
      <c r="Y11" s="29">
        <v>72</v>
      </c>
      <c r="Z11" s="11">
        <v>81</v>
      </c>
      <c r="AA11" s="29">
        <v>95</v>
      </c>
      <c r="AB11" s="11">
        <v>68</v>
      </c>
      <c r="AC11" s="29">
        <v>102</v>
      </c>
      <c r="AD11" s="11">
        <v>118</v>
      </c>
      <c r="AE11" s="29">
        <v>120</v>
      </c>
      <c r="AF11" s="11">
        <v>68</v>
      </c>
      <c r="AG11" s="29">
        <v>104</v>
      </c>
      <c r="AH11" s="11">
        <v>117</v>
      </c>
      <c r="AI11" s="84">
        <v>151</v>
      </c>
      <c r="AJ11" s="11">
        <v>165</v>
      </c>
      <c r="AK11" s="11">
        <v>213</v>
      </c>
      <c r="AL11" s="104">
        <v>206</v>
      </c>
      <c r="AM11" s="11">
        <v>160</v>
      </c>
      <c r="AN11" s="104">
        <v>166</v>
      </c>
      <c r="AO11" s="11">
        <v>127</v>
      </c>
      <c r="AP11" s="104">
        <v>111</v>
      </c>
      <c r="AQ11" s="11"/>
      <c r="AR11" s="11"/>
      <c r="AS11" s="59"/>
      <c r="AT11" s="59"/>
      <c r="AU11" s="14"/>
      <c r="AV11" s="14"/>
    </row>
    <row r="12" spans="2:48" s="7" customFormat="1" ht="16" customHeight="1" x14ac:dyDescent="0.35">
      <c r="C12" s="127"/>
      <c r="E12" s="9" t="s">
        <v>17</v>
      </c>
      <c r="F12" s="10">
        <v>183</v>
      </c>
      <c r="G12" s="32">
        <v>191</v>
      </c>
      <c r="H12" s="10">
        <v>195</v>
      </c>
      <c r="I12" s="32">
        <v>193</v>
      </c>
      <c r="J12" s="10">
        <v>287</v>
      </c>
      <c r="K12" s="32">
        <v>320</v>
      </c>
      <c r="L12" s="10">
        <v>468</v>
      </c>
      <c r="M12" s="32">
        <v>406</v>
      </c>
      <c r="N12" s="10">
        <v>530</v>
      </c>
      <c r="O12" s="32">
        <v>623</v>
      </c>
      <c r="P12" s="10">
        <v>800</v>
      </c>
      <c r="Q12" s="32">
        <v>1316</v>
      </c>
      <c r="R12" s="10">
        <v>1302</v>
      </c>
      <c r="S12" s="32">
        <v>1512</v>
      </c>
      <c r="T12" s="10">
        <v>1656</v>
      </c>
      <c r="U12" s="32">
        <v>1779</v>
      </c>
      <c r="V12" s="10">
        <v>1714</v>
      </c>
      <c r="W12" s="32">
        <v>1643</v>
      </c>
      <c r="X12" s="10">
        <v>1863</v>
      </c>
      <c r="Y12" s="32">
        <v>1994</v>
      </c>
      <c r="Z12" s="10">
        <v>2438</v>
      </c>
      <c r="AA12" s="32">
        <v>2270</v>
      </c>
      <c r="AB12" s="10">
        <v>2274</v>
      </c>
      <c r="AC12" s="32">
        <v>2124</v>
      </c>
      <c r="AD12" s="10">
        <v>2045</v>
      </c>
      <c r="AE12" s="32">
        <v>2070</v>
      </c>
      <c r="AF12" s="10">
        <v>1435</v>
      </c>
      <c r="AG12" s="32">
        <v>2063</v>
      </c>
      <c r="AH12" s="10">
        <v>1714</v>
      </c>
      <c r="AI12" s="85">
        <v>2777</v>
      </c>
      <c r="AJ12" s="10">
        <v>2783</v>
      </c>
      <c r="AK12" s="10">
        <v>2577</v>
      </c>
      <c r="AL12" s="103">
        <v>2698</v>
      </c>
      <c r="AM12" s="10">
        <v>2641</v>
      </c>
      <c r="AN12" s="103">
        <v>2457</v>
      </c>
      <c r="AO12" s="10">
        <v>2590</v>
      </c>
      <c r="AP12" s="103">
        <v>2278</v>
      </c>
      <c r="AQ12" s="11"/>
      <c r="AR12" s="11"/>
      <c r="AS12" s="59"/>
      <c r="AT12" s="59"/>
      <c r="AU12" s="14"/>
      <c r="AV12" s="14"/>
    </row>
    <row r="13" spans="2:48" s="7" customFormat="1" ht="16" customHeight="1" x14ac:dyDescent="0.35">
      <c r="C13" s="127"/>
      <c r="E13" s="7" t="s">
        <v>36</v>
      </c>
      <c r="F13" s="11">
        <v>3</v>
      </c>
      <c r="G13" s="29">
        <v>1</v>
      </c>
      <c r="H13" s="11">
        <v>4</v>
      </c>
      <c r="I13" s="29">
        <v>1</v>
      </c>
      <c r="J13" s="11">
        <v>4</v>
      </c>
      <c r="K13" s="29">
        <v>3</v>
      </c>
      <c r="L13" s="11">
        <v>2</v>
      </c>
      <c r="M13" s="29">
        <v>1</v>
      </c>
      <c r="N13" s="11">
        <v>3</v>
      </c>
      <c r="O13" s="29">
        <v>7</v>
      </c>
      <c r="P13" s="11">
        <v>6</v>
      </c>
      <c r="Q13" s="29">
        <v>2</v>
      </c>
      <c r="R13" s="11">
        <v>8</v>
      </c>
      <c r="S13" s="29">
        <v>11</v>
      </c>
      <c r="T13" s="11">
        <v>14</v>
      </c>
      <c r="U13" s="29">
        <v>19</v>
      </c>
      <c r="V13" s="11">
        <v>23</v>
      </c>
      <c r="W13" s="29">
        <v>17</v>
      </c>
      <c r="X13" s="11">
        <v>30</v>
      </c>
      <c r="Y13" s="29">
        <v>23</v>
      </c>
      <c r="Z13" s="11">
        <v>41</v>
      </c>
      <c r="AA13" s="29">
        <v>37</v>
      </c>
      <c r="AB13" s="11">
        <v>60</v>
      </c>
      <c r="AC13" s="29">
        <v>50</v>
      </c>
      <c r="AD13" s="11">
        <v>47</v>
      </c>
      <c r="AE13" s="29">
        <v>55</v>
      </c>
      <c r="AF13" s="11">
        <v>26</v>
      </c>
      <c r="AG13" s="29">
        <v>48</v>
      </c>
      <c r="AH13" s="11">
        <v>41</v>
      </c>
      <c r="AI13" s="84">
        <v>67</v>
      </c>
      <c r="AJ13" s="11">
        <v>103</v>
      </c>
      <c r="AK13" s="11">
        <v>119</v>
      </c>
      <c r="AL13" s="104">
        <v>130</v>
      </c>
      <c r="AM13" s="11">
        <v>110</v>
      </c>
      <c r="AN13" s="104">
        <v>153</v>
      </c>
      <c r="AO13" s="11">
        <v>116</v>
      </c>
      <c r="AP13" s="104">
        <v>113</v>
      </c>
      <c r="AQ13" s="11"/>
      <c r="AR13" s="11"/>
      <c r="AS13" s="59"/>
      <c r="AT13" s="59"/>
      <c r="AU13" s="14"/>
      <c r="AV13" s="14"/>
    </row>
    <row r="14" spans="2:48" s="7" customFormat="1" ht="16" customHeight="1" x14ac:dyDescent="0.35">
      <c r="C14" s="127"/>
      <c r="E14" s="9" t="s">
        <v>23</v>
      </c>
      <c r="F14" s="10">
        <v>5</v>
      </c>
      <c r="G14" s="32">
        <v>1</v>
      </c>
      <c r="H14" s="10">
        <v>5</v>
      </c>
      <c r="I14" s="32">
        <v>3</v>
      </c>
      <c r="J14" s="10">
        <v>5</v>
      </c>
      <c r="K14" s="32">
        <v>2</v>
      </c>
      <c r="L14" s="10">
        <v>3</v>
      </c>
      <c r="M14" s="32">
        <v>8</v>
      </c>
      <c r="N14" s="10">
        <v>9</v>
      </c>
      <c r="O14" s="32">
        <v>11</v>
      </c>
      <c r="P14" s="10">
        <v>17</v>
      </c>
      <c r="Q14" s="32">
        <v>46</v>
      </c>
      <c r="R14" s="10">
        <v>27</v>
      </c>
      <c r="S14" s="32">
        <v>85</v>
      </c>
      <c r="T14" s="10">
        <v>171</v>
      </c>
      <c r="U14" s="32">
        <v>185</v>
      </c>
      <c r="V14" s="10">
        <v>161</v>
      </c>
      <c r="W14" s="32">
        <v>218</v>
      </c>
      <c r="X14" s="10">
        <v>278</v>
      </c>
      <c r="Y14" s="32">
        <v>287</v>
      </c>
      <c r="Z14" s="10">
        <v>306</v>
      </c>
      <c r="AA14" s="32">
        <v>374</v>
      </c>
      <c r="AB14" s="10">
        <v>276</v>
      </c>
      <c r="AC14" s="32">
        <v>274</v>
      </c>
      <c r="AD14" s="10">
        <v>331</v>
      </c>
      <c r="AE14" s="32">
        <v>256</v>
      </c>
      <c r="AF14" s="10">
        <v>135</v>
      </c>
      <c r="AG14" s="32">
        <v>74</v>
      </c>
      <c r="AH14" s="10">
        <v>60</v>
      </c>
      <c r="AI14" s="85">
        <v>47</v>
      </c>
      <c r="AJ14" s="10">
        <v>83</v>
      </c>
      <c r="AK14" s="10">
        <v>107</v>
      </c>
      <c r="AL14" s="103">
        <v>222</v>
      </c>
      <c r="AM14" s="10">
        <v>252</v>
      </c>
      <c r="AN14" s="103">
        <v>258</v>
      </c>
      <c r="AO14" s="10">
        <v>312</v>
      </c>
      <c r="AP14" s="103">
        <v>148</v>
      </c>
      <c r="AQ14" s="11"/>
      <c r="AR14" s="11"/>
      <c r="AS14" s="59"/>
      <c r="AT14" s="59"/>
      <c r="AU14" s="14"/>
      <c r="AV14" s="14"/>
    </row>
    <row r="15" spans="2:48" s="7" customFormat="1" ht="16" customHeight="1" x14ac:dyDescent="0.35">
      <c r="C15" s="127"/>
      <c r="E15" s="7" t="s">
        <v>38</v>
      </c>
      <c r="F15" s="11">
        <v>5</v>
      </c>
      <c r="G15" s="29">
        <v>6</v>
      </c>
      <c r="H15" s="11">
        <v>7</v>
      </c>
      <c r="I15" s="29">
        <v>5</v>
      </c>
      <c r="J15" s="11">
        <v>33</v>
      </c>
      <c r="K15" s="29">
        <v>7</v>
      </c>
      <c r="L15" s="11">
        <v>3</v>
      </c>
      <c r="M15" s="29">
        <v>4</v>
      </c>
      <c r="N15" s="11">
        <v>4</v>
      </c>
      <c r="O15" s="29">
        <v>6</v>
      </c>
      <c r="P15" s="11">
        <v>3</v>
      </c>
      <c r="Q15" s="29">
        <v>3</v>
      </c>
      <c r="R15" s="11">
        <v>11</v>
      </c>
      <c r="S15" s="29">
        <v>14</v>
      </c>
      <c r="T15" s="11">
        <v>18</v>
      </c>
      <c r="U15" s="29">
        <v>23</v>
      </c>
      <c r="V15" s="11">
        <v>23</v>
      </c>
      <c r="W15" s="29">
        <v>27</v>
      </c>
      <c r="X15" s="11">
        <v>23</v>
      </c>
      <c r="Y15" s="29">
        <v>39</v>
      </c>
      <c r="Z15" s="11">
        <v>30</v>
      </c>
      <c r="AA15" s="29">
        <v>25</v>
      </c>
      <c r="AB15" s="11">
        <v>36</v>
      </c>
      <c r="AC15" s="29">
        <v>52</v>
      </c>
      <c r="AD15" s="11">
        <v>24</v>
      </c>
      <c r="AE15" s="29">
        <v>41</v>
      </c>
      <c r="AF15" s="11">
        <v>16</v>
      </c>
      <c r="AG15" s="29">
        <v>34</v>
      </c>
      <c r="AH15" s="11">
        <v>29</v>
      </c>
      <c r="AI15" s="84">
        <v>49</v>
      </c>
      <c r="AJ15" s="11">
        <v>59</v>
      </c>
      <c r="AK15" s="11">
        <v>94</v>
      </c>
      <c r="AL15" s="104">
        <v>105</v>
      </c>
      <c r="AM15" s="11">
        <v>91</v>
      </c>
      <c r="AN15" s="104">
        <v>83</v>
      </c>
      <c r="AO15" s="11">
        <v>63</v>
      </c>
      <c r="AP15" s="104">
        <v>57</v>
      </c>
      <c r="AQ15" s="11"/>
      <c r="AR15" s="11"/>
      <c r="AS15" s="59"/>
      <c r="AT15" s="59"/>
      <c r="AU15" s="14"/>
      <c r="AV15" s="14"/>
    </row>
    <row r="16" spans="2:48" s="7" customFormat="1" ht="16" customHeight="1" x14ac:dyDescent="0.35">
      <c r="C16" s="127"/>
      <c r="E16" s="9" t="s">
        <v>30</v>
      </c>
      <c r="F16" s="10">
        <v>6</v>
      </c>
      <c r="G16" s="32">
        <v>4</v>
      </c>
      <c r="H16" s="10"/>
      <c r="I16" s="32">
        <v>4</v>
      </c>
      <c r="J16" s="10">
        <v>2</v>
      </c>
      <c r="K16" s="32">
        <v>1</v>
      </c>
      <c r="L16" s="10"/>
      <c r="M16" s="32">
        <v>4</v>
      </c>
      <c r="N16" s="10">
        <v>2</v>
      </c>
      <c r="O16" s="32">
        <v>2</v>
      </c>
      <c r="P16" s="10">
        <v>3</v>
      </c>
      <c r="Q16" s="32">
        <v>2</v>
      </c>
      <c r="R16" s="10">
        <v>2</v>
      </c>
      <c r="S16" s="32">
        <v>5</v>
      </c>
      <c r="T16" s="10">
        <v>5</v>
      </c>
      <c r="U16" s="32">
        <v>4</v>
      </c>
      <c r="V16" s="10">
        <v>8</v>
      </c>
      <c r="W16" s="32">
        <v>7</v>
      </c>
      <c r="X16" s="10">
        <v>10</v>
      </c>
      <c r="Y16" s="32">
        <v>5</v>
      </c>
      <c r="Z16" s="10">
        <v>18</v>
      </c>
      <c r="AA16" s="32">
        <v>20</v>
      </c>
      <c r="AB16" s="10">
        <v>8</v>
      </c>
      <c r="AC16" s="32">
        <v>11</v>
      </c>
      <c r="AD16" s="10">
        <v>7</v>
      </c>
      <c r="AE16" s="32">
        <v>10</v>
      </c>
      <c r="AF16" s="10">
        <v>5</v>
      </c>
      <c r="AG16" s="32">
        <v>4</v>
      </c>
      <c r="AH16" s="10">
        <v>4</v>
      </c>
      <c r="AI16" s="85">
        <v>7</v>
      </c>
      <c r="AJ16" s="10">
        <v>18</v>
      </c>
      <c r="AK16" s="10">
        <v>17</v>
      </c>
      <c r="AL16" s="103">
        <v>21</v>
      </c>
      <c r="AM16" s="10">
        <v>20</v>
      </c>
      <c r="AN16" s="103">
        <v>17</v>
      </c>
      <c r="AO16" s="10">
        <v>14</v>
      </c>
      <c r="AP16" s="103">
        <v>16</v>
      </c>
      <c r="AQ16" s="11"/>
      <c r="AR16" s="11"/>
      <c r="AS16" s="59"/>
      <c r="AT16" s="59"/>
      <c r="AU16" s="14"/>
      <c r="AV16" s="14"/>
    </row>
    <row r="17" spans="3:48" s="7" customFormat="1" ht="16" customHeight="1" x14ac:dyDescent="0.35">
      <c r="C17" s="127"/>
      <c r="E17" s="7" t="s">
        <v>88</v>
      </c>
      <c r="F17" s="11">
        <v>65</v>
      </c>
      <c r="G17" s="29">
        <v>51</v>
      </c>
      <c r="H17" s="11">
        <v>56</v>
      </c>
      <c r="I17" s="29">
        <v>31</v>
      </c>
      <c r="J17" s="11">
        <v>50</v>
      </c>
      <c r="K17" s="29">
        <v>57</v>
      </c>
      <c r="L17" s="11">
        <v>33</v>
      </c>
      <c r="M17" s="29">
        <v>37</v>
      </c>
      <c r="N17" s="11">
        <v>33</v>
      </c>
      <c r="O17" s="29">
        <v>39</v>
      </c>
      <c r="P17" s="11">
        <v>46</v>
      </c>
      <c r="Q17" s="29">
        <v>83</v>
      </c>
      <c r="R17" s="11">
        <v>63</v>
      </c>
      <c r="S17" s="29">
        <v>115</v>
      </c>
      <c r="T17" s="11">
        <v>132</v>
      </c>
      <c r="U17" s="29">
        <v>132</v>
      </c>
      <c r="V17" s="11">
        <v>139</v>
      </c>
      <c r="W17" s="29">
        <v>216</v>
      </c>
      <c r="X17" s="11">
        <v>189</v>
      </c>
      <c r="Y17" s="29">
        <v>166</v>
      </c>
      <c r="Z17" s="11">
        <v>182</v>
      </c>
      <c r="AA17" s="29">
        <v>210</v>
      </c>
      <c r="AB17" s="11">
        <v>202</v>
      </c>
      <c r="AC17" s="29">
        <v>243</v>
      </c>
      <c r="AD17" s="11">
        <v>224</v>
      </c>
      <c r="AE17" s="29">
        <v>239</v>
      </c>
      <c r="AF17" s="11">
        <v>128</v>
      </c>
      <c r="AG17" s="29">
        <v>198</v>
      </c>
      <c r="AH17" s="11">
        <v>181</v>
      </c>
      <c r="AI17" s="84">
        <v>404</v>
      </c>
      <c r="AJ17" s="11">
        <v>514</v>
      </c>
      <c r="AK17" s="11">
        <v>647</v>
      </c>
      <c r="AL17" s="104">
        <v>654</v>
      </c>
      <c r="AM17" s="11">
        <v>667</v>
      </c>
      <c r="AN17" s="104">
        <v>696</v>
      </c>
      <c r="AO17" s="11">
        <v>826</v>
      </c>
      <c r="AP17" s="104">
        <v>829</v>
      </c>
      <c r="AQ17" s="11"/>
      <c r="AR17" s="11"/>
      <c r="AS17" s="59"/>
      <c r="AT17" s="59"/>
      <c r="AU17" s="14"/>
      <c r="AV17" s="14"/>
    </row>
    <row r="18" spans="3:48" s="7" customFormat="1" ht="16" customHeight="1" x14ac:dyDescent="0.35">
      <c r="C18" s="127"/>
      <c r="E18" s="9" t="s">
        <v>20</v>
      </c>
      <c r="F18" s="10">
        <v>318</v>
      </c>
      <c r="G18" s="32">
        <v>475</v>
      </c>
      <c r="H18" s="10">
        <v>329</v>
      </c>
      <c r="I18" s="32">
        <v>460</v>
      </c>
      <c r="J18" s="10">
        <v>429</v>
      </c>
      <c r="K18" s="32">
        <v>715</v>
      </c>
      <c r="L18" s="10">
        <v>698</v>
      </c>
      <c r="M18" s="32">
        <v>762</v>
      </c>
      <c r="N18" s="10">
        <v>977</v>
      </c>
      <c r="O18" s="32">
        <v>1165</v>
      </c>
      <c r="P18" s="10">
        <v>1116</v>
      </c>
      <c r="Q18" s="32">
        <v>1599</v>
      </c>
      <c r="R18" s="10">
        <v>1645</v>
      </c>
      <c r="S18" s="32">
        <v>2258</v>
      </c>
      <c r="T18" s="10">
        <v>2237</v>
      </c>
      <c r="U18" s="32">
        <v>2343</v>
      </c>
      <c r="V18" s="10">
        <v>1965</v>
      </c>
      <c r="W18" s="32">
        <v>2190</v>
      </c>
      <c r="X18" s="10">
        <v>2059</v>
      </c>
      <c r="Y18" s="32">
        <v>2491</v>
      </c>
      <c r="Z18" s="10">
        <v>2600</v>
      </c>
      <c r="AA18" s="32">
        <v>2455</v>
      </c>
      <c r="AB18" s="10">
        <v>2289</v>
      </c>
      <c r="AC18" s="32">
        <v>2307</v>
      </c>
      <c r="AD18" s="10">
        <v>2362</v>
      </c>
      <c r="AE18" s="32">
        <v>2467</v>
      </c>
      <c r="AF18" s="10">
        <v>1316</v>
      </c>
      <c r="AG18" s="32">
        <v>2178</v>
      </c>
      <c r="AH18" s="10">
        <v>1832</v>
      </c>
      <c r="AI18" s="85">
        <v>3100</v>
      </c>
      <c r="AJ18" s="10">
        <v>3210</v>
      </c>
      <c r="AK18" s="10">
        <v>3058</v>
      </c>
      <c r="AL18" s="103">
        <v>2821</v>
      </c>
      <c r="AM18" s="10">
        <v>2330</v>
      </c>
      <c r="AN18" s="103">
        <v>2158</v>
      </c>
      <c r="AO18" s="10">
        <v>2210</v>
      </c>
      <c r="AP18" s="103">
        <v>2041</v>
      </c>
      <c r="AQ18" s="11"/>
      <c r="AR18" s="11"/>
    </row>
    <row r="19" spans="3:48" s="7" customFormat="1" ht="16" customHeight="1" x14ac:dyDescent="0.35">
      <c r="C19" s="127"/>
      <c r="E19" s="7" t="s">
        <v>27</v>
      </c>
      <c r="F19" s="11">
        <v>1177</v>
      </c>
      <c r="G19" s="29">
        <v>841</v>
      </c>
      <c r="H19" s="11">
        <v>721</v>
      </c>
      <c r="I19" s="29">
        <v>490</v>
      </c>
      <c r="J19" s="11">
        <v>304</v>
      </c>
      <c r="K19" s="29">
        <v>233</v>
      </c>
      <c r="L19" s="11">
        <v>254</v>
      </c>
      <c r="M19" s="29">
        <v>141</v>
      </c>
      <c r="N19" s="11">
        <v>126</v>
      </c>
      <c r="O19" s="29">
        <v>138</v>
      </c>
      <c r="P19" s="11">
        <v>131</v>
      </c>
      <c r="Q19" s="29">
        <v>160</v>
      </c>
      <c r="R19" s="11">
        <v>126</v>
      </c>
      <c r="S19" s="29">
        <v>202</v>
      </c>
      <c r="T19" s="11">
        <v>220</v>
      </c>
      <c r="U19" s="29">
        <v>268</v>
      </c>
      <c r="V19" s="11">
        <v>272</v>
      </c>
      <c r="W19" s="29">
        <v>344</v>
      </c>
      <c r="X19" s="11">
        <v>341</v>
      </c>
      <c r="Y19" s="29">
        <v>387</v>
      </c>
      <c r="Z19" s="11">
        <v>356</v>
      </c>
      <c r="AA19" s="29">
        <v>428</v>
      </c>
      <c r="AB19" s="11">
        <v>444</v>
      </c>
      <c r="AC19" s="29">
        <v>438</v>
      </c>
      <c r="AD19" s="11">
        <v>452</v>
      </c>
      <c r="AE19" s="29">
        <v>416</v>
      </c>
      <c r="AF19" s="11">
        <v>203</v>
      </c>
      <c r="AG19" s="29">
        <v>300</v>
      </c>
      <c r="AH19" s="11">
        <v>341</v>
      </c>
      <c r="AI19" s="84">
        <v>748</v>
      </c>
      <c r="AJ19" s="11">
        <v>804</v>
      </c>
      <c r="AK19" s="11">
        <v>732</v>
      </c>
      <c r="AL19" s="104">
        <v>757</v>
      </c>
      <c r="AM19" s="11">
        <v>830</v>
      </c>
      <c r="AN19" s="104">
        <v>865</v>
      </c>
      <c r="AO19" s="11">
        <v>816</v>
      </c>
      <c r="AP19" s="104">
        <v>859</v>
      </c>
      <c r="AQ19" s="11"/>
      <c r="AR19" s="11"/>
    </row>
    <row r="20" spans="3:48" s="7" customFormat="1" ht="16" customHeight="1" x14ac:dyDescent="0.35">
      <c r="C20" s="127"/>
      <c r="E20" s="9" t="s">
        <v>28</v>
      </c>
      <c r="F20" s="10">
        <v>176</v>
      </c>
      <c r="G20" s="32">
        <v>121</v>
      </c>
      <c r="H20" s="10">
        <v>135</v>
      </c>
      <c r="I20" s="32">
        <v>127</v>
      </c>
      <c r="J20" s="10">
        <v>162</v>
      </c>
      <c r="K20" s="32">
        <v>178</v>
      </c>
      <c r="L20" s="10">
        <v>186</v>
      </c>
      <c r="M20" s="32">
        <v>188</v>
      </c>
      <c r="N20" s="10">
        <v>237</v>
      </c>
      <c r="O20" s="32">
        <v>271</v>
      </c>
      <c r="P20" s="10">
        <v>307</v>
      </c>
      <c r="Q20" s="32">
        <v>244</v>
      </c>
      <c r="R20" s="10">
        <v>285</v>
      </c>
      <c r="S20" s="32">
        <v>473</v>
      </c>
      <c r="T20" s="10">
        <v>475</v>
      </c>
      <c r="U20" s="32">
        <v>480</v>
      </c>
      <c r="V20" s="10">
        <v>620</v>
      </c>
      <c r="W20" s="32">
        <v>604</v>
      </c>
      <c r="X20" s="10">
        <v>915</v>
      </c>
      <c r="Y20" s="32">
        <v>764</v>
      </c>
      <c r="Z20" s="10">
        <v>1081</v>
      </c>
      <c r="AA20" s="32">
        <v>791</v>
      </c>
      <c r="AB20" s="10">
        <v>899</v>
      </c>
      <c r="AC20" s="32">
        <v>662</v>
      </c>
      <c r="AD20" s="10">
        <v>763</v>
      </c>
      <c r="AE20" s="32">
        <v>642</v>
      </c>
      <c r="AF20" s="10">
        <v>381</v>
      </c>
      <c r="AG20" s="32">
        <v>478</v>
      </c>
      <c r="AH20" s="10">
        <v>477</v>
      </c>
      <c r="AI20" s="85">
        <v>649</v>
      </c>
      <c r="AJ20" s="10">
        <v>912</v>
      </c>
      <c r="AK20" s="10">
        <v>908</v>
      </c>
      <c r="AL20" s="103">
        <v>961</v>
      </c>
      <c r="AM20" s="10">
        <v>803</v>
      </c>
      <c r="AN20" s="103">
        <v>802</v>
      </c>
      <c r="AO20" s="10">
        <v>656</v>
      </c>
      <c r="AP20" s="103">
        <v>674</v>
      </c>
      <c r="AQ20" s="11"/>
      <c r="AR20" s="11"/>
    </row>
    <row r="21" spans="3:48" s="7" customFormat="1" ht="16" customHeight="1" x14ac:dyDescent="0.35">
      <c r="C21" s="127"/>
      <c r="E21" s="7" t="s">
        <v>26</v>
      </c>
      <c r="F21" s="11">
        <v>23</v>
      </c>
      <c r="G21" s="29">
        <v>21</v>
      </c>
      <c r="H21" s="11">
        <v>37</v>
      </c>
      <c r="I21" s="29">
        <v>62</v>
      </c>
      <c r="J21" s="11">
        <v>50</v>
      </c>
      <c r="K21" s="29">
        <v>45</v>
      </c>
      <c r="L21" s="11">
        <v>35</v>
      </c>
      <c r="M21" s="29">
        <v>46</v>
      </c>
      <c r="N21" s="11">
        <v>40</v>
      </c>
      <c r="O21" s="29">
        <v>47</v>
      </c>
      <c r="P21" s="11">
        <v>69</v>
      </c>
      <c r="Q21" s="29">
        <v>84</v>
      </c>
      <c r="R21" s="11">
        <v>78</v>
      </c>
      <c r="S21" s="29">
        <v>71</v>
      </c>
      <c r="T21" s="11">
        <v>74</v>
      </c>
      <c r="U21" s="29">
        <v>64</v>
      </c>
      <c r="V21" s="11">
        <v>44</v>
      </c>
      <c r="W21" s="29">
        <v>48</v>
      </c>
      <c r="X21" s="11">
        <v>65</v>
      </c>
      <c r="Y21" s="29">
        <v>61</v>
      </c>
      <c r="Z21" s="11">
        <v>100</v>
      </c>
      <c r="AA21" s="29">
        <v>91</v>
      </c>
      <c r="AB21" s="11">
        <v>98</v>
      </c>
      <c r="AC21" s="29">
        <v>98</v>
      </c>
      <c r="AD21" s="11">
        <v>140</v>
      </c>
      <c r="AE21" s="29">
        <v>128</v>
      </c>
      <c r="AF21" s="11">
        <v>76</v>
      </c>
      <c r="AG21" s="29">
        <v>70</v>
      </c>
      <c r="AH21" s="11">
        <v>69</v>
      </c>
      <c r="AI21" s="84">
        <v>86</v>
      </c>
      <c r="AJ21" s="11">
        <v>77</v>
      </c>
      <c r="AK21" s="11">
        <v>109</v>
      </c>
      <c r="AL21" s="104">
        <v>120</v>
      </c>
      <c r="AM21" s="11">
        <v>122</v>
      </c>
      <c r="AN21" s="104">
        <v>109</v>
      </c>
      <c r="AO21" s="11">
        <v>98</v>
      </c>
      <c r="AP21" s="104">
        <v>97</v>
      </c>
      <c r="AQ21" s="11"/>
      <c r="AR21" s="11"/>
    </row>
    <row r="22" spans="3:48" s="7" customFormat="1" ht="16" customHeight="1" x14ac:dyDescent="0.35">
      <c r="C22" s="127"/>
      <c r="E22" s="9" t="s">
        <v>25</v>
      </c>
      <c r="F22" s="10">
        <v>290</v>
      </c>
      <c r="G22" s="32">
        <v>301</v>
      </c>
      <c r="H22" s="10">
        <v>317</v>
      </c>
      <c r="I22" s="32">
        <v>237</v>
      </c>
      <c r="J22" s="10">
        <v>281</v>
      </c>
      <c r="K22" s="32">
        <v>370</v>
      </c>
      <c r="L22" s="10">
        <v>506</v>
      </c>
      <c r="M22" s="32">
        <v>513</v>
      </c>
      <c r="N22" s="10">
        <v>686</v>
      </c>
      <c r="O22" s="32">
        <v>772</v>
      </c>
      <c r="P22" s="10">
        <v>949</v>
      </c>
      <c r="Q22" s="32">
        <v>1183</v>
      </c>
      <c r="R22" s="10">
        <v>1141</v>
      </c>
      <c r="S22" s="32">
        <v>1211</v>
      </c>
      <c r="T22" s="10">
        <v>1172</v>
      </c>
      <c r="U22" s="32">
        <v>1053</v>
      </c>
      <c r="V22" s="10">
        <v>877</v>
      </c>
      <c r="W22" s="32">
        <v>878</v>
      </c>
      <c r="X22" s="10">
        <v>849</v>
      </c>
      <c r="Y22" s="32">
        <v>793</v>
      </c>
      <c r="Z22" s="10">
        <v>926</v>
      </c>
      <c r="AA22" s="32">
        <v>819</v>
      </c>
      <c r="AB22" s="10">
        <v>847</v>
      </c>
      <c r="AC22" s="32">
        <v>754</v>
      </c>
      <c r="AD22" s="10">
        <v>748</v>
      </c>
      <c r="AE22" s="32">
        <v>758</v>
      </c>
      <c r="AF22" s="10">
        <v>363</v>
      </c>
      <c r="AG22" s="32">
        <v>368</v>
      </c>
      <c r="AH22" s="10">
        <v>332</v>
      </c>
      <c r="AI22" s="85">
        <v>702</v>
      </c>
      <c r="AJ22" s="10">
        <v>806</v>
      </c>
      <c r="AK22" s="10">
        <v>685</v>
      </c>
      <c r="AL22" s="103">
        <v>597</v>
      </c>
      <c r="AM22" s="10">
        <v>481</v>
      </c>
      <c r="AN22" s="103">
        <v>489</v>
      </c>
      <c r="AO22" s="10">
        <v>528</v>
      </c>
      <c r="AP22" s="103">
        <v>467</v>
      </c>
      <c r="AQ22" s="11"/>
      <c r="AR22" s="11"/>
    </row>
    <row r="23" spans="3:48" s="7" customFormat="1" ht="16" customHeight="1" x14ac:dyDescent="0.35">
      <c r="C23" s="127"/>
      <c r="E23" s="7" t="s">
        <v>22</v>
      </c>
      <c r="F23" s="11">
        <v>358</v>
      </c>
      <c r="G23" s="29">
        <v>333</v>
      </c>
      <c r="H23" s="11">
        <v>365</v>
      </c>
      <c r="I23" s="29">
        <v>318</v>
      </c>
      <c r="J23" s="11">
        <v>337</v>
      </c>
      <c r="K23" s="29">
        <v>436</v>
      </c>
      <c r="L23" s="11">
        <v>469</v>
      </c>
      <c r="M23" s="29">
        <v>369</v>
      </c>
      <c r="N23" s="11">
        <v>382</v>
      </c>
      <c r="O23" s="29">
        <v>423</v>
      </c>
      <c r="P23" s="11">
        <v>348</v>
      </c>
      <c r="Q23" s="29">
        <v>451</v>
      </c>
      <c r="R23" s="11">
        <v>381</v>
      </c>
      <c r="S23" s="29">
        <v>516</v>
      </c>
      <c r="T23" s="11">
        <v>448</v>
      </c>
      <c r="U23" s="29">
        <v>505</v>
      </c>
      <c r="V23" s="11">
        <v>500</v>
      </c>
      <c r="W23" s="29">
        <v>559</v>
      </c>
      <c r="X23" s="11">
        <v>618</v>
      </c>
      <c r="Y23" s="29">
        <v>744</v>
      </c>
      <c r="Z23" s="11">
        <v>792</v>
      </c>
      <c r="AA23" s="29">
        <v>802</v>
      </c>
      <c r="AB23" s="11">
        <v>867</v>
      </c>
      <c r="AC23" s="29">
        <v>873</v>
      </c>
      <c r="AD23" s="11">
        <v>877</v>
      </c>
      <c r="AE23" s="29">
        <v>903</v>
      </c>
      <c r="AF23" s="11">
        <v>558</v>
      </c>
      <c r="AG23" s="29">
        <v>872</v>
      </c>
      <c r="AH23" s="11">
        <v>972</v>
      </c>
      <c r="AI23" s="84">
        <v>2113</v>
      </c>
      <c r="AJ23" s="11">
        <v>2596</v>
      </c>
      <c r="AK23" s="11">
        <v>2316</v>
      </c>
      <c r="AL23" s="104">
        <v>2366</v>
      </c>
      <c r="AM23" s="11">
        <v>2326</v>
      </c>
      <c r="AN23" s="104">
        <v>2608</v>
      </c>
      <c r="AO23" s="11">
        <v>3009</v>
      </c>
      <c r="AP23" s="104">
        <v>3144</v>
      </c>
      <c r="AQ23" s="11"/>
      <c r="AR23" s="11"/>
    </row>
    <row r="24" spans="3:48" s="7" customFormat="1" ht="16" customHeight="1" x14ac:dyDescent="0.35">
      <c r="C24" s="127"/>
      <c r="E24" s="9" t="s">
        <v>19</v>
      </c>
      <c r="F24" s="10">
        <v>23</v>
      </c>
      <c r="G24" s="32">
        <v>34</v>
      </c>
      <c r="H24" s="10">
        <v>38</v>
      </c>
      <c r="I24" s="32">
        <v>48</v>
      </c>
      <c r="J24" s="10">
        <v>36</v>
      </c>
      <c r="K24" s="32">
        <v>55</v>
      </c>
      <c r="L24" s="10">
        <v>52</v>
      </c>
      <c r="M24" s="32">
        <v>52</v>
      </c>
      <c r="N24" s="10">
        <v>70</v>
      </c>
      <c r="O24" s="32">
        <v>68</v>
      </c>
      <c r="P24" s="10">
        <v>48</v>
      </c>
      <c r="Q24" s="32">
        <v>90</v>
      </c>
      <c r="R24" s="10">
        <v>102</v>
      </c>
      <c r="S24" s="32">
        <v>113</v>
      </c>
      <c r="T24" s="10">
        <v>126</v>
      </c>
      <c r="U24" s="32">
        <v>134</v>
      </c>
      <c r="V24" s="10">
        <v>191</v>
      </c>
      <c r="W24" s="32">
        <v>194</v>
      </c>
      <c r="X24" s="10">
        <v>283</v>
      </c>
      <c r="Y24" s="32">
        <v>250</v>
      </c>
      <c r="Z24" s="10">
        <v>413</v>
      </c>
      <c r="AA24" s="32">
        <v>363</v>
      </c>
      <c r="AB24" s="10">
        <v>435</v>
      </c>
      <c r="AC24" s="32">
        <v>365</v>
      </c>
      <c r="AD24" s="10">
        <v>439</v>
      </c>
      <c r="AE24" s="32">
        <v>401</v>
      </c>
      <c r="AF24" s="10">
        <v>216</v>
      </c>
      <c r="AG24" s="32">
        <v>400</v>
      </c>
      <c r="AH24" s="10">
        <v>497</v>
      </c>
      <c r="AI24" s="85">
        <v>816</v>
      </c>
      <c r="AJ24" s="10">
        <v>1807</v>
      </c>
      <c r="AK24" s="10">
        <v>1608</v>
      </c>
      <c r="AL24" s="103">
        <v>1762</v>
      </c>
      <c r="AM24" s="10">
        <v>1368</v>
      </c>
      <c r="AN24" s="103">
        <v>2324</v>
      </c>
      <c r="AO24" s="10">
        <v>2081</v>
      </c>
      <c r="AP24" s="103">
        <v>2005</v>
      </c>
      <c r="AQ24" s="11"/>
      <c r="AR24" s="11"/>
    </row>
    <row r="25" spans="3:48" s="7" customFormat="1" ht="16" customHeight="1" x14ac:dyDescent="0.35">
      <c r="C25" s="127"/>
      <c r="E25" s="7" t="s">
        <v>35</v>
      </c>
      <c r="F25" s="11">
        <v>23</v>
      </c>
      <c r="G25" s="29">
        <v>22</v>
      </c>
      <c r="H25" s="11">
        <v>17</v>
      </c>
      <c r="I25" s="29">
        <v>32</v>
      </c>
      <c r="J25" s="11">
        <v>42</v>
      </c>
      <c r="K25" s="29">
        <v>37</v>
      </c>
      <c r="L25" s="11">
        <v>23</v>
      </c>
      <c r="M25" s="29">
        <v>14</v>
      </c>
      <c r="N25" s="11">
        <v>23</v>
      </c>
      <c r="O25" s="29">
        <v>19</v>
      </c>
      <c r="P25" s="11">
        <v>22</v>
      </c>
      <c r="Q25" s="29">
        <v>21</v>
      </c>
      <c r="R25" s="11">
        <v>28</v>
      </c>
      <c r="S25" s="29">
        <v>38</v>
      </c>
      <c r="T25" s="11">
        <v>35</v>
      </c>
      <c r="U25" s="29">
        <v>45</v>
      </c>
      <c r="V25" s="11">
        <v>33</v>
      </c>
      <c r="W25" s="29">
        <v>40</v>
      </c>
      <c r="X25" s="11">
        <v>40</v>
      </c>
      <c r="Y25" s="29">
        <v>32</v>
      </c>
      <c r="Z25" s="11">
        <v>72</v>
      </c>
      <c r="AA25" s="29">
        <v>73</v>
      </c>
      <c r="AB25" s="11">
        <v>53</v>
      </c>
      <c r="AC25" s="29">
        <v>72</v>
      </c>
      <c r="AD25" s="11">
        <v>55</v>
      </c>
      <c r="AE25" s="29">
        <v>65</v>
      </c>
      <c r="AF25" s="11">
        <v>38</v>
      </c>
      <c r="AG25" s="29">
        <v>82</v>
      </c>
      <c r="AH25" s="11">
        <v>56</v>
      </c>
      <c r="AI25" s="84">
        <v>117</v>
      </c>
      <c r="AJ25" s="11">
        <v>98</v>
      </c>
      <c r="AK25" s="11">
        <v>145</v>
      </c>
      <c r="AL25" s="104">
        <v>132</v>
      </c>
      <c r="AM25" s="11">
        <v>170</v>
      </c>
      <c r="AN25" s="104">
        <v>145</v>
      </c>
      <c r="AO25" s="11">
        <v>188</v>
      </c>
      <c r="AP25" s="104">
        <v>164</v>
      </c>
      <c r="AQ25" s="11"/>
      <c r="AR25" s="11"/>
    </row>
    <row r="26" spans="3:48" s="7" customFormat="1" ht="16" customHeight="1" x14ac:dyDescent="0.35">
      <c r="C26" s="127"/>
      <c r="E26" s="9" t="s">
        <v>15</v>
      </c>
      <c r="F26" s="10">
        <v>8164</v>
      </c>
      <c r="G26" s="32">
        <v>6960</v>
      </c>
      <c r="H26" s="10">
        <v>5138</v>
      </c>
      <c r="I26" s="32">
        <v>3695</v>
      </c>
      <c r="J26" s="10">
        <v>2146</v>
      </c>
      <c r="K26" s="32">
        <v>2509</v>
      </c>
      <c r="L26" s="10">
        <v>2030</v>
      </c>
      <c r="M26" s="32">
        <v>1881</v>
      </c>
      <c r="N26" s="10">
        <v>1915</v>
      </c>
      <c r="O26" s="32">
        <v>1906</v>
      </c>
      <c r="P26" s="10">
        <v>1762</v>
      </c>
      <c r="Q26" s="32">
        <v>2678</v>
      </c>
      <c r="R26" s="10">
        <v>2043</v>
      </c>
      <c r="S26" s="32">
        <v>2878</v>
      </c>
      <c r="T26" s="10">
        <v>3316</v>
      </c>
      <c r="U26" s="32">
        <v>4372</v>
      </c>
      <c r="V26" s="10">
        <v>4901</v>
      </c>
      <c r="W26" s="32">
        <v>6285</v>
      </c>
      <c r="X26" s="10">
        <v>5900</v>
      </c>
      <c r="Y26" s="32">
        <v>4632</v>
      </c>
      <c r="Z26" s="10">
        <v>4646</v>
      </c>
      <c r="AA26" s="32">
        <v>4912</v>
      </c>
      <c r="AB26" s="10">
        <v>4998</v>
      </c>
      <c r="AC26" s="32">
        <v>5275</v>
      </c>
      <c r="AD26" s="10">
        <v>4180</v>
      </c>
      <c r="AE26" s="32">
        <v>4286</v>
      </c>
      <c r="AF26" s="10">
        <v>2307</v>
      </c>
      <c r="AG26" s="32">
        <v>3486</v>
      </c>
      <c r="AH26" s="10">
        <v>2192</v>
      </c>
      <c r="AI26" s="85">
        <v>4576</v>
      </c>
      <c r="AJ26" s="10">
        <v>4685</v>
      </c>
      <c r="AK26" s="10">
        <v>4506</v>
      </c>
      <c r="AL26" s="103">
        <v>3676</v>
      </c>
      <c r="AM26" s="10">
        <v>3731</v>
      </c>
      <c r="AN26" s="103">
        <v>3483</v>
      </c>
      <c r="AO26" s="10">
        <v>3681</v>
      </c>
      <c r="AP26" s="103">
        <v>3289</v>
      </c>
      <c r="AQ26" s="11"/>
      <c r="AR26" s="11"/>
    </row>
    <row r="27" spans="3:48" s="7" customFormat="1" ht="16" customHeight="1" x14ac:dyDescent="0.35">
      <c r="C27" s="127"/>
      <c r="E27" s="7" t="s">
        <v>24</v>
      </c>
      <c r="F27" s="11">
        <v>14</v>
      </c>
      <c r="G27" s="29">
        <v>13</v>
      </c>
      <c r="H27" s="11">
        <v>4</v>
      </c>
      <c r="I27" s="29">
        <v>7</v>
      </c>
      <c r="J27" s="11">
        <v>25</v>
      </c>
      <c r="K27" s="29">
        <v>8</v>
      </c>
      <c r="L27" s="11">
        <v>5</v>
      </c>
      <c r="M27" s="29">
        <v>7</v>
      </c>
      <c r="N27" s="11">
        <v>11</v>
      </c>
      <c r="O27" s="29">
        <v>7</v>
      </c>
      <c r="P27" s="11">
        <v>15</v>
      </c>
      <c r="Q27" s="29">
        <v>16</v>
      </c>
      <c r="R27" s="11">
        <v>18</v>
      </c>
      <c r="S27" s="29">
        <v>27</v>
      </c>
      <c r="T27" s="11">
        <v>35</v>
      </c>
      <c r="U27" s="29">
        <v>29</v>
      </c>
      <c r="V27" s="11">
        <v>40</v>
      </c>
      <c r="W27" s="29">
        <v>42</v>
      </c>
      <c r="X27" s="11">
        <v>60</v>
      </c>
      <c r="Y27" s="29">
        <v>56</v>
      </c>
      <c r="Z27" s="11">
        <v>114</v>
      </c>
      <c r="AA27" s="29">
        <v>86</v>
      </c>
      <c r="AB27" s="11">
        <v>121</v>
      </c>
      <c r="AC27" s="29">
        <v>102</v>
      </c>
      <c r="AD27" s="11">
        <v>131</v>
      </c>
      <c r="AE27" s="29">
        <v>124</v>
      </c>
      <c r="AF27" s="11">
        <v>58</v>
      </c>
      <c r="AG27" s="29">
        <v>98</v>
      </c>
      <c r="AH27" s="11">
        <v>104</v>
      </c>
      <c r="AI27" s="84">
        <v>169</v>
      </c>
      <c r="AJ27" s="11">
        <v>344</v>
      </c>
      <c r="AK27" s="11">
        <v>349</v>
      </c>
      <c r="AL27" s="104">
        <v>368</v>
      </c>
      <c r="AM27" s="11">
        <v>333</v>
      </c>
      <c r="AN27" s="104">
        <v>419</v>
      </c>
      <c r="AO27" s="11">
        <v>326</v>
      </c>
      <c r="AP27" s="104">
        <v>449</v>
      </c>
      <c r="AQ27" s="11"/>
      <c r="AR27" s="11"/>
    </row>
    <row r="28" spans="3:48" s="7" customFormat="1" ht="16" customHeight="1" x14ac:dyDescent="0.35">
      <c r="C28" s="127"/>
      <c r="E28" s="9" t="s">
        <v>21</v>
      </c>
      <c r="F28" s="10">
        <v>259</v>
      </c>
      <c r="G28" s="32">
        <v>418</v>
      </c>
      <c r="H28" s="10">
        <v>568</v>
      </c>
      <c r="I28" s="32">
        <v>669</v>
      </c>
      <c r="J28" s="10">
        <v>526</v>
      </c>
      <c r="K28" s="32">
        <v>598</v>
      </c>
      <c r="L28" s="10">
        <v>700</v>
      </c>
      <c r="M28" s="32">
        <v>711</v>
      </c>
      <c r="N28" s="10">
        <v>847</v>
      </c>
      <c r="O28" s="32">
        <v>1105</v>
      </c>
      <c r="P28" s="10">
        <v>1166</v>
      </c>
      <c r="Q28" s="32">
        <v>1573</v>
      </c>
      <c r="R28" s="10">
        <v>1323</v>
      </c>
      <c r="S28" s="32">
        <v>1529</v>
      </c>
      <c r="T28" s="10">
        <v>1577</v>
      </c>
      <c r="U28" s="32">
        <v>1318</v>
      </c>
      <c r="V28" s="10">
        <v>822</v>
      </c>
      <c r="W28" s="32">
        <v>742</v>
      </c>
      <c r="X28" s="10">
        <v>657</v>
      </c>
      <c r="Y28" s="32">
        <v>697</v>
      </c>
      <c r="Z28" s="10">
        <v>699</v>
      </c>
      <c r="AA28" s="32">
        <v>748</v>
      </c>
      <c r="AB28" s="10">
        <v>795</v>
      </c>
      <c r="AC28" s="32">
        <v>702</v>
      </c>
      <c r="AD28" s="10">
        <v>764</v>
      </c>
      <c r="AE28" s="32">
        <v>660</v>
      </c>
      <c r="AF28" s="10">
        <v>405</v>
      </c>
      <c r="AG28" s="32">
        <v>416</v>
      </c>
      <c r="AH28" s="10">
        <v>400</v>
      </c>
      <c r="AI28" s="85">
        <v>476</v>
      </c>
      <c r="AJ28" s="10">
        <v>405</v>
      </c>
      <c r="AK28" s="10">
        <v>561</v>
      </c>
      <c r="AL28" s="103">
        <v>673</v>
      </c>
      <c r="AM28" s="10">
        <v>485</v>
      </c>
      <c r="AN28" s="103">
        <v>414</v>
      </c>
      <c r="AO28" s="10">
        <v>399</v>
      </c>
      <c r="AP28" s="103">
        <v>279</v>
      </c>
      <c r="AQ28" s="11"/>
      <c r="AR28" s="11"/>
    </row>
    <row r="29" spans="3:48" s="7" customFormat="1" ht="16" customHeight="1" x14ac:dyDescent="0.35">
      <c r="C29" s="127"/>
      <c r="E29" s="7" t="s">
        <v>18</v>
      </c>
      <c r="F29" s="11">
        <v>227</v>
      </c>
      <c r="G29" s="29">
        <v>241</v>
      </c>
      <c r="H29" s="11">
        <v>220</v>
      </c>
      <c r="I29" s="29">
        <v>160</v>
      </c>
      <c r="J29" s="11">
        <v>170</v>
      </c>
      <c r="K29" s="29">
        <v>291</v>
      </c>
      <c r="L29" s="11">
        <v>491</v>
      </c>
      <c r="M29" s="29">
        <v>442</v>
      </c>
      <c r="N29" s="11">
        <v>724</v>
      </c>
      <c r="O29" s="29">
        <v>666</v>
      </c>
      <c r="P29" s="11">
        <v>615</v>
      </c>
      <c r="Q29" s="29">
        <v>1013</v>
      </c>
      <c r="R29" s="11">
        <v>1109</v>
      </c>
      <c r="S29" s="29">
        <v>1321</v>
      </c>
      <c r="T29" s="11">
        <v>1484</v>
      </c>
      <c r="U29" s="29">
        <v>1457</v>
      </c>
      <c r="V29" s="11">
        <v>1578</v>
      </c>
      <c r="W29" s="29">
        <v>1842</v>
      </c>
      <c r="X29" s="11">
        <v>2295</v>
      </c>
      <c r="Y29" s="29">
        <v>2137</v>
      </c>
      <c r="Z29" s="11">
        <v>2243</v>
      </c>
      <c r="AA29" s="29">
        <v>2461</v>
      </c>
      <c r="AB29" s="11">
        <v>2342</v>
      </c>
      <c r="AC29" s="29">
        <v>1736</v>
      </c>
      <c r="AD29" s="11">
        <v>1593</v>
      </c>
      <c r="AE29" s="29">
        <v>1602</v>
      </c>
      <c r="AF29" s="11">
        <v>1056</v>
      </c>
      <c r="AG29" s="29">
        <v>1406</v>
      </c>
      <c r="AH29" s="11">
        <v>1555</v>
      </c>
      <c r="AI29" s="84">
        <v>2581</v>
      </c>
      <c r="AJ29" s="11">
        <v>2468</v>
      </c>
      <c r="AK29" s="11">
        <v>1641</v>
      </c>
      <c r="AL29" s="104">
        <v>1381</v>
      </c>
      <c r="AM29" s="11">
        <v>1185</v>
      </c>
      <c r="AN29" s="104">
        <v>1390</v>
      </c>
      <c r="AO29" s="11">
        <v>1264</v>
      </c>
      <c r="AP29" s="104">
        <v>1311</v>
      </c>
      <c r="AQ29" s="11"/>
      <c r="AR29" s="11"/>
    </row>
    <row r="30" spans="3:48" s="7" customFormat="1" ht="16" customHeight="1" x14ac:dyDescent="0.35">
      <c r="C30" s="127"/>
      <c r="E30" s="9" t="s">
        <v>37</v>
      </c>
      <c r="F30" s="10">
        <v>80</v>
      </c>
      <c r="G30" s="32">
        <v>75</v>
      </c>
      <c r="H30" s="10">
        <v>55</v>
      </c>
      <c r="I30" s="32">
        <v>56</v>
      </c>
      <c r="J30" s="10">
        <v>76</v>
      </c>
      <c r="K30" s="32">
        <v>102</v>
      </c>
      <c r="L30" s="10">
        <v>113</v>
      </c>
      <c r="M30" s="32">
        <v>136</v>
      </c>
      <c r="N30" s="10">
        <v>156</v>
      </c>
      <c r="O30" s="32">
        <v>224</v>
      </c>
      <c r="P30" s="10">
        <v>199</v>
      </c>
      <c r="Q30" s="32">
        <v>259</v>
      </c>
      <c r="R30" s="10">
        <v>233</v>
      </c>
      <c r="S30" s="32">
        <v>309</v>
      </c>
      <c r="T30" s="10">
        <v>313</v>
      </c>
      <c r="U30" s="32">
        <v>347</v>
      </c>
      <c r="V30" s="10">
        <v>356</v>
      </c>
      <c r="W30" s="32">
        <v>410</v>
      </c>
      <c r="X30" s="10">
        <v>361</v>
      </c>
      <c r="Y30" s="32">
        <v>402</v>
      </c>
      <c r="Z30" s="10">
        <v>391</v>
      </c>
      <c r="AA30" s="32">
        <v>351</v>
      </c>
      <c r="AB30" s="10">
        <v>326</v>
      </c>
      <c r="AC30" s="32">
        <v>301</v>
      </c>
      <c r="AD30" s="10">
        <v>265</v>
      </c>
      <c r="AE30" s="32">
        <v>295</v>
      </c>
      <c r="AF30" s="10">
        <v>154</v>
      </c>
      <c r="AG30" s="32">
        <v>283</v>
      </c>
      <c r="AH30" s="10">
        <v>288</v>
      </c>
      <c r="AI30" s="85">
        <v>474</v>
      </c>
      <c r="AJ30" s="10">
        <v>521</v>
      </c>
      <c r="AK30" s="10">
        <v>408</v>
      </c>
      <c r="AL30" s="103">
        <v>410</v>
      </c>
      <c r="AM30" s="10">
        <v>415</v>
      </c>
      <c r="AN30" s="103">
        <v>417</v>
      </c>
      <c r="AO30" s="10">
        <v>449</v>
      </c>
      <c r="AP30" s="103">
        <v>414</v>
      </c>
      <c r="AQ30" s="11"/>
      <c r="AR30" s="11"/>
    </row>
    <row r="31" spans="3:48" s="7" customFormat="1" ht="16" customHeight="1" x14ac:dyDescent="0.35">
      <c r="C31" s="127"/>
      <c r="E31" s="7" t="s">
        <v>32</v>
      </c>
      <c r="F31" s="11">
        <v>28</v>
      </c>
      <c r="G31" s="29">
        <v>14</v>
      </c>
      <c r="H31" s="11">
        <v>26</v>
      </c>
      <c r="I31" s="29">
        <v>26</v>
      </c>
      <c r="J31" s="11">
        <v>30</v>
      </c>
      <c r="K31" s="29">
        <v>26</v>
      </c>
      <c r="L31" s="11">
        <v>23</v>
      </c>
      <c r="M31" s="29">
        <v>13</v>
      </c>
      <c r="N31" s="11">
        <v>28</v>
      </c>
      <c r="O31" s="29">
        <v>38</v>
      </c>
      <c r="P31" s="11">
        <v>41</v>
      </c>
      <c r="Q31" s="29">
        <v>69</v>
      </c>
      <c r="R31" s="11">
        <v>78</v>
      </c>
      <c r="S31" s="29">
        <v>89</v>
      </c>
      <c r="T31" s="11">
        <v>133</v>
      </c>
      <c r="U31" s="29">
        <v>173</v>
      </c>
      <c r="V31" s="11">
        <v>201</v>
      </c>
      <c r="W31" s="29">
        <v>199</v>
      </c>
      <c r="X31" s="11">
        <v>203</v>
      </c>
      <c r="Y31" s="29">
        <v>163</v>
      </c>
      <c r="Z31" s="11">
        <v>210</v>
      </c>
      <c r="AA31" s="29">
        <v>193</v>
      </c>
      <c r="AB31" s="11">
        <v>190</v>
      </c>
      <c r="AC31" s="29">
        <v>163</v>
      </c>
      <c r="AD31" s="11">
        <v>200</v>
      </c>
      <c r="AE31" s="29">
        <v>165</v>
      </c>
      <c r="AF31" s="11">
        <v>124</v>
      </c>
      <c r="AG31" s="29">
        <v>104</v>
      </c>
      <c r="AH31" s="11">
        <v>109</v>
      </c>
      <c r="AI31" s="84">
        <v>142</v>
      </c>
      <c r="AJ31" s="11">
        <v>289</v>
      </c>
      <c r="AK31" s="11">
        <v>341</v>
      </c>
      <c r="AL31" s="104">
        <v>335</v>
      </c>
      <c r="AM31" s="11">
        <v>336</v>
      </c>
      <c r="AN31" s="104">
        <v>482</v>
      </c>
      <c r="AO31" s="11">
        <v>436</v>
      </c>
      <c r="AP31" s="104">
        <v>437</v>
      </c>
      <c r="AQ31" s="11"/>
      <c r="AR31" s="11"/>
    </row>
    <row r="32" spans="3:48" s="7" customFormat="1" ht="16" customHeight="1" x14ac:dyDescent="0.35">
      <c r="C32" s="127"/>
      <c r="E32" s="9" t="s">
        <v>33</v>
      </c>
      <c r="F32" s="10">
        <v>20</v>
      </c>
      <c r="G32" s="32">
        <v>20</v>
      </c>
      <c r="H32" s="10">
        <v>32</v>
      </c>
      <c r="I32" s="32">
        <v>19</v>
      </c>
      <c r="J32" s="10">
        <v>26</v>
      </c>
      <c r="K32" s="32">
        <v>37</v>
      </c>
      <c r="L32" s="10">
        <v>47</v>
      </c>
      <c r="M32" s="32">
        <v>27</v>
      </c>
      <c r="N32" s="10">
        <v>39</v>
      </c>
      <c r="O32" s="32">
        <v>33</v>
      </c>
      <c r="P32" s="10">
        <v>30</v>
      </c>
      <c r="Q32" s="32">
        <v>44</v>
      </c>
      <c r="R32" s="10">
        <v>17</v>
      </c>
      <c r="S32" s="32">
        <v>40</v>
      </c>
      <c r="T32" s="10">
        <v>39</v>
      </c>
      <c r="U32" s="32">
        <v>58</v>
      </c>
      <c r="V32" s="10">
        <v>39</v>
      </c>
      <c r="W32" s="32">
        <v>66</v>
      </c>
      <c r="X32" s="10">
        <v>37</v>
      </c>
      <c r="Y32" s="32">
        <v>50</v>
      </c>
      <c r="Z32" s="10">
        <v>53</v>
      </c>
      <c r="AA32" s="32">
        <v>48</v>
      </c>
      <c r="AB32" s="10">
        <v>62</v>
      </c>
      <c r="AC32" s="32">
        <v>53</v>
      </c>
      <c r="AD32" s="10">
        <v>25</v>
      </c>
      <c r="AE32" s="32">
        <v>44</v>
      </c>
      <c r="AF32" s="10">
        <v>11</v>
      </c>
      <c r="AG32" s="32">
        <v>21</v>
      </c>
      <c r="AH32" s="10">
        <v>17</v>
      </c>
      <c r="AI32" s="85">
        <v>36</v>
      </c>
      <c r="AJ32" s="10">
        <v>32</v>
      </c>
      <c r="AK32" s="10">
        <v>41</v>
      </c>
      <c r="AL32" s="103">
        <v>30</v>
      </c>
      <c r="AM32" s="10">
        <v>36</v>
      </c>
      <c r="AN32" s="103">
        <v>17</v>
      </c>
      <c r="AO32" s="10">
        <v>31</v>
      </c>
      <c r="AP32" s="103">
        <v>24</v>
      </c>
      <c r="AQ32" s="11"/>
      <c r="AR32" s="11"/>
    </row>
    <row r="33" spans="1:51" s="7" customFormat="1" ht="16" customHeight="1" x14ac:dyDescent="0.35">
      <c r="C33" s="127"/>
      <c r="E33" s="7" t="s">
        <v>31</v>
      </c>
      <c r="F33" s="11">
        <v>442</v>
      </c>
      <c r="G33" s="29">
        <v>377</v>
      </c>
      <c r="H33" s="11">
        <v>429</v>
      </c>
      <c r="I33" s="29">
        <v>356</v>
      </c>
      <c r="J33" s="11">
        <v>317</v>
      </c>
      <c r="K33" s="29">
        <v>393</v>
      </c>
      <c r="L33" s="11">
        <v>525</v>
      </c>
      <c r="M33" s="29">
        <v>417</v>
      </c>
      <c r="N33" s="11">
        <v>599</v>
      </c>
      <c r="O33" s="29">
        <v>513</v>
      </c>
      <c r="P33" s="11">
        <v>563</v>
      </c>
      <c r="Q33" s="29">
        <v>1862</v>
      </c>
      <c r="R33" s="11">
        <v>816</v>
      </c>
      <c r="S33" s="29">
        <v>804</v>
      </c>
      <c r="T33" s="11">
        <v>1004</v>
      </c>
      <c r="U33" s="29">
        <v>967</v>
      </c>
      <c r="V33" s="11">
        <v>1027</v>
      </c>
      <c r="W33" s="29">
        <v>1070</v>
      </c>
      <c r="X33" s="11">
        <v>1239</v>
      </c>
      <c r="Y33" s="29">
        <v>1145</v>
      </c>
      <c r="Z33" s="11">
        <v>1415</v>
      </c>
      <c r="AA33" s="29">
        <v>1326</v>
      </c>
      <c r="AB33" s="11">
        <v>1559</v>
      </c>
      <c r="AC33" s="29">
        <v>1207</v>
      </c>
      <c r="AD33" s="11">
        <v>1357</v>
      </c>
      <c r="AE33" s="29">
        <v>1376</v>
      </c>
      <c r="AF33" s="11">
        <v>801</v>
      </c>
      <c r="AG33" s="29">
        <v>1159</v>
      </c>
      <c r="AH33" s="11">
        <v>1224</v>
      </c>
      <c r="AI33" s="84">
        <v>2247</v>
      </c>
      <c r="AJ33" s="11">
        <v>3379</v>
      </c>
      <c r="AK33" s="11">
        <v>3187</v>
      </c>
      <c r="AL33" s="104">
        <v>2993</v>
      </c>
      <c r="AM33" s="11">
        <v>2423</v>
      </c>
      <c r="AN33" s="104">
        <v>3178</v>
      </c>
      <c r="AO33" s="11">
        <v>2929</v>
      </c>
      <c r="AP33" s="104">
        <v>2980</v>
      </c>
      <c r="AQ33" s="11"/>
      <c r="AR33" s="11"/>
    </row>
    <row r="34" spans="1:51" s="7" customFormat="1" ht="16" customHeight="1" x14ac:dyDescent="0.35">
      <c r="C34" s="127"/>
      <c r="E34" s="9" t="s">
        <v>29</v>
      </c>
      <c r="F34" s="10">
        <v>317</v>
      </c>
      <c r="G34" s="32">
        <v>428</v>
      </c>
      <c r="H34" s="10">
        <v>404</v>
      </c>
      <c r="I34" s="32">
        <v>368</v>
      </c>
      <c r="J34" s="10">
        <v>352</v>
      </c>
      <c r="K34" s="32">
        <v>399</v>
      </c>
      <c r="L34" s="10">
        <v>389</v>
      </c>
      <c r="M34" s="32">
        <v>317</v>
      </c>
      <c r="N34" s="10">
        <v>360</v>
      </c>
      <c r="O34" s="32">
        <v>497</v>
      </c>
      <c r="P34" s="10">
        <v>648</v>
      </c>
      <c r="Q34" s="32">
        <v>1022</v>
      </c>
      <c r="R34" s="10">
        <v>1064</v>
      </c>
      <c r="S34" s="32">
        <v>1245</v>
      </c>
      <c r="T34" s="10">
        <v>1221</v>
      </c>
      <c r="U34" s="32">
        <v>1132</v>
      </c>
      <c r="V34" s="10">
        <v>1000</v>
      </c>
      <c r="W34" s="32">
        <v>1352</v>
      </c>
      <c r="X34" s="10">
        <v>1285</v>
      </c>
      <c r="Y34" s="32">
        <v>1264</v>
      </c>
      <c r="Z34" s="10">
        <v>1364</v>
      </c>
      <c r="AA34" s="32">
        <v>1317</v>
      </c>
      <c r="AB34" s="10">
        <v>1332</v>
      </c>
      <c r="AC34" s="32">
        <v>1388</v>
      </c>
      <c r="AD34" s="10">
        <v>1417</v>
      </c>
      <c r="AE34" s="32">
        <v>1393</v>
      </c>
      <c r="AF34" s="10">
        <v>678</v>
      </c>
      <c r="AG34" s="32">
        <v>745</v>
      </c>
      <c r="AH34" s="10">
        <v>688</v>
      </c>
      <c r="AI34" s="85">
        <v>1186</v>
      </c>
      <c r="AJ34" s="10">
        <v>1381</v>
      </c>
      <c r="AK34" s="10">
        <v>1667</v>
      </c>
      <c r="AL34" s="103">
        <v>1652</v>
      </c>
      <c r="AM34" s="10">
        <v>1773</v>
      </c>
      <c r="AN34" s="103">
        <v>1858</v>
      </c>
      <c r="AO34" s="10">
        <v>1979</v>
      </c>
      <c r="AP34" s="103">
        <v>1734</v>
      </c>
      <c r="AQ34" s="11"/>
      <c r="AR34" s="11"/>
    </row>
    <row r="35" spans="1:51" s="7" customFormat="1" ht="16" customHeight="1" x14ac:dyDescent="0.35">
      <c r="C35" s="127"/>
      <c r="E35" s="7" t="s">
        <v>89</v>
      </c>
      <c r="F35" s="11">
        <v>203</v>
      </c>
      <c r="G35" s="29">
        <v>197</v>
      </c>
      <c r="H35" s="11">
        <v>181</v>
      </c>
      <c r="I35" s="29">
        <v>136</v>
      </c>
      <c r="J35" s="11">
        <v>166</v>
      </c>
      <c r="K35" s="29">
        <v>189</v>
      </c>
      <c r="L35" s="11">
        <v>209</v>
      </c>
      <c r="M35" s="29">
        <v>155</v>
      </c>
      <c r="N35" s="11">
        <v>149</v>
      </c>
      <c r="O35" s="29">
        <v>148</v>
      </c>
      <c r="P35" s="11">
        <v>130</v>
      </c>
      <c r="Q35" s="29">
        <v>218</v>
      </c>
      <c r="R35" s="11">
        <v>181</v>
      </c>
      <c r="S35" s="29">
        <v>270</v>
      </c>
      <c r="T35" s="11">
        <v>287</v>
      </c>
      <c r="U35" s="29">
        <v>368</v>
      </c>
      <c r="V35" s="11">
        <v>356</v>
      </c>
      <c r="W35" s="29">
        <v>390</v>
      </c>
      <c r="X35" s="11">
        <v>394</v>
      </c>
      <c r="Y35" s="29">
        <v>420</v>
      </c>
      <c r="Z35" s="11">
        <v>500</v>
      </c>
      <c r="AA35" s="29">
        <v>471</v>
      </c>
      <c r="AB35" s="11">
        <v>457</v>
      </c>
      <c r="AC35" s="29">
        <v>482</v>
      </c>
      <c r="AD35" s="11">
        <v>444</v>
      </c>
      <c r="AE35" s="29">
        <v>450</v>
      </c>
      <c r="AF35" s="11">
        <v>252</v>
      </c>
      <c r="AG35" s="29">
        <v>375</v>
      </c>
      <c r="AH35" s="11">
        <v>332</v>
      </c>
      <c r="AI35" s="84">
        <v>635</v>
      </c>
      <c r="AJ35" s="11">
        <v>765</v>
      </c>
      <c r="AK35" s="11">
        <v>780</v>
      </c>
      <c r="AL35" s="104">
        <v>705</v>
      </c>
      <c r="AM35" s="11">
        <v>673</v>
      </c>
      <c r="AN35" s="104">
        <v>691</v>
      </c>
      <c r="AO35" s="11">
        <v>691</v>
      </c>
      <c r="AP35" s="104">
        <v>661</v>
      </c>
      <c r="AQ35" s="11"/>
      <c r="AR35" s="11"/>
    </row>
    <row r="36" spans="1:51" s="7" customFormat="1" ht="5.25" customHeight="1" thickBot="1" x14ac:dyDescent="0.4">
      <c r="C36" s="127"/>
      <c r="F36" s="11"/>
      <c r="G36" s="29"/>
      <c r="H36" s="11"/>
      <c r="I36" s="29"/>
      <c r="J36" s="11"/>
      <c r="K36" s="29"/>
      <c r="L36" s="11"/>
      <c r="M36" s="29"/>
      <c r="N36" s="11"/>
      <c r="O36" s="29"/>
      <c r="P36" s="11"/>
      <c r="Q36" s="29"/>
      <c r="R36" s="11"/>
      <c r="S36" s="29"/>
      <c r="T36" s="11"/>
      <c r="U36" s="29"/>
      <c r="V36" s="11"/>
      <c r="W36" s="29"/>
      <c r="X36" s="11"/>
      <c r="Y36" s="29"/>
      <c r="Z36" s="11"/>
      <c r="AA36" s="29"/>
      <c r="AB36" s="11"/>
      <c r="AC36" s="29"/>
      <c r="AD36" s="11"/>
      <c r="AE36" s="29"/>
      <c r="AF36" s="11"/>
      <c r="AG36" s="29"/>
      <c r="AH36" s="11"/>
      <c r="AI36" s="84"/>
      <c r="AJ36" s="11"/>
      <c r="AK36" s="11"/>
      <c r="AL36" s="104"/>
      <c r="AM36" s="11"/>
      <c r="AN36" s="104"/>
      <c r="AO36" s="11"/>
      <c r="AP36" s="104"/>
      <c r="AQ36" s="11"/>
      <c r="AR36" s="11"/>
      <c r="AS36" s="11"/>
      <c r="AT36" s="11"/>
      <c r="AU36" s="14"/>
      <c r="AV36" s="14"/>
    </row>
    <row r="37" spans="1:51" s="7" customFormat="1" ht="20.25" customHeight="1" thickBot="1" x14ac:dyDescent="0.4">
      <c r="C37" s="127"/>
      <c r="E37" s="24" t="s">
        <v>79</v>
      </c>
      <c r="F37" s="13">
        <v>13002</v>
      </c>
      <c r="G37" s="33">
        <v>11568</v>
      </c>
      <c r="H37" s="13">
        <v>9734</v>
      </c>
      <c r="I37" s="33">
        <v>7910</v>
      </c>
      <c r="J37" s="13">
        <v>6364</v>
      </c>
      <c r="K37" s="33">
        <v>7664</v>
      </c>
      <c r="L37" s="13">
        <v>8005</v>
      </c>
      <c r="M37" s="33">
        <v>7435</v>
      </c>
      <c r="N37" s="13">
        <v>8813</v>
      </c>
      <c r="O37" s="33">
        <v>9745</v>
      </c>
      <c r="P37" s="13">
        <v>10053</v>
      </c>
      <c r="Q37" s="33">
        <v>15388</v>
      </c>
      <c r="R37" s="13">
        <v>13338</v>
      </c>
      <c r="S37" s="33">
        <v>16663</v>
      </c>
      <c r="T37" s="13">
        <v>17732</v>
      </c>
      <c r="U37" s="33">
        <v>18959</v>
      </c>
      <c r="V37" s="13">
        <v>18583</v>
      </c>
      <c r="W37" s="33">
        <v>21336</v>
      </c>
      <c r="X37" s="13">
        <v>22204</v>
      </c>
      <c r="Y37" s="33">
        <v>21374</v>
      </c>
      <c r="Z37" s="13">
        <v>23642</v>
      </c>
      <c r="AA37" s="33">
        <v>23258</v>
      </c>
      <c r="AB37" s="13">
        <v>23478</v>
      </c>
      <c r="AC37" s="33">
        <v>22110</v>
      </c>
      <c r="AD37" s="57">
        <v>21204</v>
      </c>
      <c r="AE37" s="13">
        <v>21368</v>
      </c>
      <c r="AF37" s="57">
        <v>12170</v>
      </c>
      <c r="AG37" s="13">
        <v>17583</v>
      </c>
      <c r="AH37" s="57">
        <v>16184</v>
      </c>
      <c r="AI37" s="79">
        <v>28918</v>
      </c>
      <c r="AJ37" s="13">
        <v>33510</v>
      </c>
      <c r="AK37" s="13">
        <v>31234</v>
      </c>
      <c r="AL37" s="110">
        <v>29440</v>
      </c>
      <c r="AM37" s="13">
        <v>26980</v>
      </c>
      <c r="AN37" s="110">
        <v>29046</v>
      </c>
      <c r="AO37" s="13">
        <v>29201</v>
      </c>
      <c r="AP37" s="110">
        <v>27849</v>
      </c>
      <c r="AQ37" s="60"/>
      <c r="AR37" s="60"/>
      <c r="AS37" s="60"/>
      <c r="AT37" s="60"/>
      <c r="AU37" s="14"/>
      <c r="AV37" s="14"/>
    </row>
    <row r="38" spans="1:51" ht="25.5" customHeight="1" x14ac:dyDescent="0.3">
      <c r="A38" s="7"/>
      <c r="B38" s="7"/>
      <c r="C38" s="127"/>
      <c r="E38" s="1"/>
      <c r="AX38" s="7"/>
      <c r="AY38" s="7"/>
    </row>
    <row r="39" spans="1:51" s="7" customFormat="1" ht="18.75" customHeight="1" x14ac:dyDescent="0.35">
      <c r="C39" s="127"/>
      <c r="E39" s="130" t="s">
        <v>116</v>
      </c>
      <c r="F39" s="131"/>
      <c r="G39" s="131"/>
      <c r="H39" s="131"/>
      <c r="I39" s="131"/>
      <c r="J39" s="131"/>
      <c r="K39" s="131"/>
      <c r="L39" s="131"/>
      <c r="M39" s="131"/>
      <c r="N39" s="131"/>
      <c r="O39" s="131"/>
      <c r="P39" s="131"/>
      <c r="Q39" s="131"/>
      <c r="R39" s="131"/>
      <c r="S39" s="131"/>
      <c r="T39" s="131"/>
      <c r="U39" s="131"/>
      <c r="V39" s="131"/>
      <c r="W39" s="131"/>
      <c r="X39" s="131"/>
      <c r="Y39" s="131"/>
      <c r="Z39" s="131"/>
      <c r="AA39" s="131"/>
      <c r="AB39" s="131"/>
      <c r="AC39" s="131"/>
      <c r="AD39" s="131"/>
      <c r="AE39" s="131"/>
      <c r="AF39" s="131"/>
      <c r="AG39" s="131"/>
      <c r="AH39" s="131"/>
      <c r="AI39" s="131"/>
      <c r="AJ39" s="131"/>
      <c r="AK39" s="131"/>
      <c r="AL39" s="131"/>
      <c r="AM39" s="131"/>
      <c r="AN39" s="131"/>
      <c r="AO39" s="131"/>
      <c r="AP39" s="132"/>
      <c r="AQ39" s="58"/>
      <c r="AR39" s="58"/>
      <c r="AS39" s="58"/>
      <c r="AT39" s="58"/>
      <c r="AU39" s="14"/>
      <c r="AV39" s="14"/>
    </row>
    <row r="40" spans="1:51" ht="6" customHeight="1" x14ac:dyDescent="0.3">
      <c r="B40" s="7"/>
      <c r="C40" s="127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X40" s="7"/>
      <c r="AY40" s="7"/>
    </row>
    <row r="41" spans="1:51" s="7" customFormat="1" ht="16" customHeight="1" x14ac:dyDescent="0.35">
      <c r="C41" s="127"/>
      <c r="E41" s="9" t="s">
        <v>16</v>
      </c>
      <c r="F41" s="10"/>
      <c r="G41" s="32"/>
      <c r="H41" s="16">
        <f t="shared" ref="H41:AP48" si="0">+IF(ISNUMBER(H10)*ISNUMBER(F10),H10/F10-1,"")</f>
        <v>-0.24617996604414261</v>
      </c>
      <c r="I41" s="34">
        <f t="shared" si="0"/>
        <v>-2.6829268292682951E-2</v>
      </c>
      <c r="J41" s="16">
        <f t="shared" si="0"/>
        <v>0.11711711711711703</v>
      </c>
      <c r="K41" s="34">
        <f t="shared" si="0"/>
        <v>0.62155388471177941</v>
      </c>
      <c r="L41" s="16">
        <f t="shared" si="0"/>
        <v>0.47580645161290325</v>
      </c>
      <c r="M41" s="34">
        <f t="shared" si="0"/>
        <v>0.19165378670788247</v>
      </c>
      <c r="N41" s="16">
        <f t="shared" si="0"/>
        <v>0.16530054644808745</v>
      </c>
      <c r="O41" s="34">
        <f t="shared" si="0"/>
        <v>0.29182879377431914</v>
      </c>
      <c r="P41" s="16">
        <f t="shared" si="0"/>
        <v>0.17936694021101984</v>
      </c>
      <c r="Q41" s="34">
        <f t="shared" si="0"/>
        <v>0.3263052208835342</v>
      </c>
      <c r="R41" s="16">
        <f t="shared" si="0"/>
        <v>0.21968190854870784</v>
      </c>
      <c r="S41" s="34">
        <f t="shared" si="0"/>
        <v>0.11506434519303554</v>
      </c>
      <c r="T41" s="16">
        <f t="shared" si="0"/>
        <v>0.19967400162999183</v>
      </c>
      <c r="U41" s="34">
        <f t="shared" si="0"/>
        <v>0.11201629327902229</v>
      </c>
      <c r="V41" s="16">
        <f t="shared" si="0"/>
        <v>0.11548913043478271</v>
      </c>
      <c r="W41" s="34">
        <f t="shared" si="0"/>
        <v>0.13003663003663002</v>
      </c>
      <c r="X41" s="16">
        <v>0.30146163215590738</v>
      </c>
      <c r="Y41" s="34">
        <v>0.24257158292814696</v>
      </c>
      <c r="Z41" s="16">
        <v>0.20308844174075813</v>
      </c>
      <c r="AA41" s="34">
        <v>8.3478260869565224E-2</v>
      </c>
      <c r="AB41" s="16">
        <v>-5.0952936600544563E-2</v>
      </c>
      <c r="AC41" s="34">
        <v>-8.6677367576244002E-2</v>
      </c>
      <c r="AD41" s="16">
        <v>-9.9999999999999978E-2</v>
      </c>
      <c r="AE41" s="34">
        <v>5.5360281195079075E-2</v>
      </c>
      <c r="AF41" s="16">
        <v>-0.38069216757741353</v>
      </c>
      <c r="AG41" s="34">
        <v>-7.7019150707743567E-2</v>
      </c>
      <c r="AH41" s="16">
        <v>0.87720588235294117</v>
      </c>
      <c r="AI41" s="69">
        <v>1.0581867388362651</v>
      </c>
      <c r="AJ41" s="16">
        <v>1.0391696043869958</v>
      </c>
      <c r="AK41" s="16">
        <v>-3.1777339469647115E-2</v>
      </c>
      <c r="AL41" s="105">
        <v>-0.2960046100653092</v>
      </c>
      <c r="AM41" s="56">
        <v>-0.27138976912630153</v>
      </c>
      <c r="AN41" s="105">
        <v>-8.1309686221009536E-2</v>
      </c>
      <c r="AO41" s="56">
        <v>5.0636843740291981E-2</v>
      </c>
      <c r="AP41" s="105">
        <v>-2.9403029403029413E-2</v>
      </c>
      <c r="AQ41" s="18"/>
      <c r="AR41" s="18"/>
      <c r="AS41" s="18"/>
      <c r="AT41" s="18"/>
      <c r="AU41" s="14"/>
      <c r="AV41" s="14"/>
    </row>
    <row r="42" spans="1:51" s="7" customFormat="1" ht="16" customHeight="1" x14ac:dyDescent="0.35">
      <c r="C42" s="127"/>
      <c r="E42" s="7" t="s">
        <v>34</v>
      </c>
      <c r="F42" s="11"/>
      <c r="G42" s="29"/>
      <c r="H42" s="18">
        <f t="shared" si="0"/>
        <v>0.75</v>
      </c>
      <c r="I42" s="30">
        <f t="shared" si="0"/>
        <v>-0.38461538461538458</v>
      </c>
      <c r="J42" s="18">
        <f t="shared" si="0"/>
        <v>0.71428571428571419</v>
      </c>
      <c r="K42" s="30">
        <f t="shared" si="0"/>
        <v>-0.25</v>
      </c>
      <c r="L42" s="18">
        <f t="shared" si="0"/>
        <v>-0.25</v>
      </c>
      <c r="M42" s="30">
        <f t="shared" si="0"/>
        <v>1.1666666666666665</v>
      </c>
      <c r="N42" s="18">
        <f t="shared" si="0"/>
        <v>0.11111111111111116</v>
      </c>
      <c r="O42" s="30">
        <f t="shared" si="0"/>
        <v>0.61538461538461542</v>
      </c>
      <c r="P42" s="18">
        <f t="shared" si="0"/>
        <v>0.30000000000000004</v>
      </c>
      <c r="Q42" s="30">
        <f t="shared" si="0"/>
        <v>0.38095238095238093</v>
      </c>
      <c r="R42" s="18">
        <f t="shared" si="0"/>
        <v>1.3076923076923075</v>
      </c>
      <c r="S42" s="30">
        <f t="shared" si="0"/>
        <v>0.86206896551724133</v>
      </c>
      <c r="T42" s="18">
        <f t="shared" si="0"/>
        <v>1.2666666666666666</v>
      </c>
      <c r="U42" s="30">
        <f t="shared" si="0"/>
        <v>0.22222222222222232</v>
      </c>
      <c r="V42" s="18">
        <f t="shared" si="0"/>
        <v>-0.25</v>
      </c>
      <c r="W42" s="30">
        <f t="shared" si="0"/>
        <v>0.54545454545454541</v>
      </c>
      <c r="X42" s="18">
        <v>0.43137254901960786</v>
      </c>
      <c r="Y42" s="30">
        <v>-0.29411764705882348</v>
      </c>
      <c r="Z42" s="18">
        <v>0.1095890410958904</v>
      </c>
      <c r="AA42" s="30">
        <v>0.31944444444444442</v>
      </c>
      <c r="AB42" s="18">
        <v>-0.16049382716049387</v>
      </c>
      <c r="AC42" s="30">
        <v>7.3684210526315796E-2</v>
      </c>
      <c r="AD42" s="18">
        <v>0.73529411764705888</v>
      </c>
      <c r="AE42" s="30">
        <v>0.17647058823529416</v>
      </c>
      <c r="AF42" s="18">
        <v>-0.42372881355932202</v>
      </c>
      <c r="AG42" s="30">
        <v>-0.1333333333333333</v>
      </c>
      <c r="AH42" s="18">
        <v>0.72058823529411775</v>
      </c>
      <c r="AI42" s="70">
        <v>0.45192307692307687</v>
      </c>
      <c r="AJ42" s="18">
        <v>0.41025641025641035</v>
      </c>
      <c r="AK42" s="18">
        <v>0.41059602649006632</v>
      </c>
      <c r="AL42" s="106">
        <v>0.24848484848484853</v>
      </c>
      <c r="AM42" s="53">
        <v>-0.24882629107981225</v>
      </c>
      <c r="AN42" s="106">
        <v>-0.19417475728155342</v>
      </c>
      <c r="AO42" s="53">
        <v>-0.20625000000000004</v>
      </c>
      <c r="AP42" s="106">
        <v>-0.33132530120481929</v>
      </c>
      <c r="AQ42" s="18"/>
      <c r="AR42" s="18"/>
      <c r="AS42" s="18"/>
      <c r="AT42" s="18"/>
      <c r="AU42" s="14"/>
      <c r="AV42" s="14"/>
    </row>
    <row r="43" spans="1:51" s="7" customFormat="1" ht="16" customHeight="1" x14ac:dyDescent="0.35">
      <c r="C43" s="127"/>
      <c r="E43" s="9" t="s">
        <v>17</v>
      </c>
      <c r="F43" s="10"/>
      <c r="G43" s="32"/>
      <c r="H43" s="16">
        <f t="shared" si="0"/>
        <v>6.5573770491803351E-2</v>
      </c>
      <c r="I43" s="34">
        <f t="shared" si="0"/>
        <v>1.0471204188481575E-2</v>
      </c>
      <c r="J43" s="16">
        <f t="shared" si="0"/>
        <v>0.4717948717948719</v>
      </c>
      <c r="K43" s="34">
        <f t="shared" si="0"/>
        <v>0.65803108808290145</v>
      </c>
      <c r="L43" s="16">
        <f t="shared" si="0"/>
        <v>0.63066202090592327</v>
      </c>
      <c r="M43" s="34">
        <f t="shared" si="0"/>
        <v>0.26875000000000004</v>
      </c>
      <c r="N43" s="16">
        <f t="shared" si="0"/>
        <v>0.13247863247863245</v>
      </c>
      <c r="O43" s="34">
        <f t="shared" si="0"/>
        <v>0.53448275862068972</v>
      </c>
      <c r="P43" s="16">
        <f t="shared" si="0"/>
        <v>0.50943396226415105</v>
      </c>
      <c r="Q43" s="34">
        <f t="shared" si="0"/>
        <v>1.1123595505617976</v>
      </c>
      <c r="R43" s="16">
        <f t="shared" si="0"/>
        <v>0.62749999999999995</v>
      </c>
      <c r="S43" s="34">
        <f t="shared" si="0"/>
        <v>0.14893617021276606</v>
      </c>
      <c r="T43" s="16">
        <f t="shared" si="0"/>
        <v>0.27188940092165903</v>
      </c>
      <c r="U43" s="34">
        <f t="shared" si="0"/>
        <v>0.17658730158730163</v>
      </c>
      <c r="V43" s="16">
        <f t="shared" si="0"/>
        <v>3.5024154589371914E-2</v>
      </c>
      <c r="W43" s="34">
        <f t="shared" si="0"/>
        <v>-7.644744238336143E-2</v>
      </c>
      <c r="X43" s="16">
        <v>8.6931155192532028E-2</v>
      </c>
      <c r="Y43" s="34">
        <v>0.21363359707851481</v>
      </c>
      <c r="Z43" s="16">
        <v>0.30864197530864201</v>
      </c>
      <c r="AA43" s="34">
        <v>0.13841524573721165</v>
      </c>
      <c r="AB43" s="16">
        <v>-6.7268252666119799E-2</v>
      </c>
      <c r="AC43" s="34">
        <v>-6.4317180616740077E-2</v>
      </c>
      <c r="AD43" s="16">
        <v>-0.10070360598065087</v>
      </c>
      <c r="AE43" s="34">
        <v>-2.5423728813559365E-2</v>
      </c>
      <c r="AF43" s="16">
        <v>-0.29828850855745725</v>
      </c>
      <c r="AG43" s="34">
        <v>-3.3816425120772875E-3</v>
      </c>
      <c r="AH43" s="16">
        <v>0.19442508710801398</v>
      </c>
      <c r="AI43" s="69">
        <v>0.34609791565681047</v>
      </c>
      <c r="AJ43" s="16">
        <v>0.62368728121353567</v>
      </c>
      <c r="AK43" s="16">
        <v>-7.2020165646381029E-2</v>
      </c>
      <c r="AL43" s="105">
        <v>-3.0542579949694559E-2</v>
      </c>
      <c r="AM43" s="56">
        <v>2.4835079549864192E-2</v>
      </c>
      <c r="AN43" s="105">
        <v>-8.932542624166051E-2</v>
      </c>
      <c r="AO43" s="56">
        <v>-1.9310867095797102E-2</v>
      </c>
      <c r="AP43" s="105">
        <v>-7.2853072853072853E-2</v>
      </c>
      <c r="AQ43" s="18"/>
      <c r="AR43" s="18"/>
      <c r="AS43" s="18"/>
      <c r="AT43" s="18"/>
      <c r="AU43" s="14"/>
      <c r="AV43" s="14"/>
    </row>
    <row r="44" spans="1:51" s="7" customFormat="1" ht="16" customHeight="1" x14ac:dyDescent="0.35">
      <c r="C44" s="127"/>
      <c r="E44" s="7" t="s">
        <v>36</v>
      </c>
      <c r="F44" s="11"/>
      <c r="G44" s="29"/>
      <c r="H44" s="18">
        <f t="shared" si="0"/>
        <v>0.33333333333333326</v>
      </c>
      <c r="I44" s="30">
        <f t="shared" si="0"/>
        <v>0</v>
      </c>
      <c r="J44" s="18">
        <f t="shared" si="0"/>
        <v>0</v>
      </c>
      <c r="K44" s="30">
        <f t="shared" si="0"/>
        <v>2</v>
      </c>
      <c r="L44" s="18">
        <f t="shared" si="0"/>
        <v>-0.5</v>
      </c>
      <c r="M44" s="30">
        <f t="shared" si="0"/>
        <v>-0.66666666666666674</v>
      </c>
      <c r="N44" s="18">
        <f t="shared" si="0"/>
        <v>0.5</v>
      </c>
      <c r="O44" s="30">
        <f t="shared" si="0"/>
        <v>6</v>
      </c>
      <c r="P44" s="18">
        <f t="shared" si="0"/>
        <v>1</v>
      </c>
      <c r="Q44" s="30">
        <f t="shared" si="0"/>
        <v>-0.7142857142857143</v>
      </c>
      <c r="R44" s="18">
        <f t="shared" si="0"/>
        <v>0.33333333333333326</v>
      </c>
      <c r="S44" s="30">
        <f t="shared" si="0"/>
        <v>4.5</v>
      </c>
      <c r="T44" s="18">
        <f t="shared" si="0"/>
        <v>0.75</v>
      </c>
      <c r="U44" s="30">
        <f t="shared" si="0"/>
        <v>0.72727272727272729</v>
      </c>
      <c r="V44" s="18">
        <f t="shared" si="0"/>
        <v>0.64285714285714279</v>
      </c>
      <c r="W44" s="30">
        <f t="shared" si="0"/>
        <v>-0.10526315789473684</v>
      </c>
      <c r="X44" s="18">
        <v>0.30434782608695654</v>
      </c>
      <c r="Y44" s="30">
        <v>0.35294117647058831</v>
      </c>
      <c r="Z44" s="18">
        <v>0.3666666666666667</v>
      </c>
      <c r="AA44" s="30">
        <v>0.60869565217391308</v>
      </c>
      <c r="AB44" s="18">
        <v>0.46341463414634143</v>
      </c>
      <c r="AC44" s="30">
        <v>0.35135135135135132</v>
      </c>
      <c r="AD44" s="18">
        <v>-0.21666666666666667</v>
      </c>
      <c r="AE44" s="30">
        <v>0.10000000000000009</v>
      </c>
      <c r="AF44" s="18">
        <v>-0.44680851063829785</v>
      </c>
      <c r="AG44" s="30">
        <v>-0.12727272727272732</v>
      </c>
      <c r="AH44" s="18">
        <v>0.57692307692307687</v>
      </c>
      <c r="AI44" s="70">
        <v>0.39583333333333326</v>
      </c>
      <c r="AJ44" s="18">
        <v>1.5121951219512195</v>
      </c>
      <c r="AK44" s="18">
        <v>0.77611940298507465</v>
      </c>
      <c r="AL44" s="106">
        <v>0.26213592233009719</v>
      </c>
      <c r="AM44" s="53">
        <v>-7.5630252100840289E-2</v>
      </c>
      <c r="AN44" s="106">
        <v>0.17692307692307696</v>
      </c>
      <c r="AO44" s="53">
        <v>5.4545454545454453E-2</v>
      </c>
      <c r="AP44" s="106">
        <v>-0.26143790849673199</v>
      </c>
      <c r="AQ44" s="18"/>
      <c r="AR44" s="18"/>
      <c r="AS44" s="18"/>
      <c r="AT44" s="18"/>
      <c r="AU44" s="14"/>
      <c r="AV44" s="14"/>
    </row>
    <row r="45" spans="1:51" s="7" customFormat="1" ht="16" customHeight="1" x14ac:dyDescent="0.35">
      <c r="C45" s="127"/>
      <c r="E45" s="9" t="s">
        <v>23</v>
      </c>
      <c r="F45" s="10"/>
      <c r="G45" s="32"/>
      <c r="H45" s="16">
        <f t="shared" si="0"/>
        <v>0</v>
      </c>
      <c r="I45" s="34">
        <f t="shared" si="0"/>
        <v>2</v>
      </c>
      <c r="J45" s="16">
        <f t="shared" si="0"/>
        <v>0</v>
      </c>
      <c r="K45" s="34">
        <f t="shared" si="0"/>
        <v>-0.33333333333333337</v>
      </c>
      <c r="L45" s="16">
        <f t="shared" si="0"/>
        <v>-0.4</v>
      </c>
      <c r="M45" s="34">
        <f t="shared" si="0"/>
        <v>3</v>
      </c>
      <c r="N45" s="16">
        <f t="shared" si="0"/>
        <v>2</v>
      </c>
      <c r="O45" s="34">
        <f t="shared" si="0"/>
        <v>0.375</v>
      </c>
      <c r="P45" s="16">
        <f t="shared" si="0"/>
        <v>0.88888888888888884</v>
      </c>
      <c r="Q45" s="34">
        <f t="shared" si="0"/>
        <v>3.1818181818181817</v>
      </c>
      <c r="R45" s="16">
        <f t="shared" si="0"/>
        <v>0.58823529411764697</v>
      </c>
      <c r="S45" s="34">
        <f t="shared" si="0"/>
        <v>0.84782608695652173</v>
      </c>
      <c r="T45" s="16">
        <f t="shared" si="0"/>
        <v>5.333333333333333</v>
      </c>
      <c r="U45" s="34">
        <f t="shared" si="0"/>
        <v>1.1764705882352939</v>
      </c>
      <c r="V45" s="16">
        <f t="shared" si="0"/>
        <v>-5.8479532163742687E-2</v>
      </c>
      <c r="W45" s="34">
        <f t="shared" si="0"/>
        <v>0.17837837837837833</v>
      </c>
      <c r="X45" s="16">
        <v>0.72670807453416142</v>
      </c>
      <c r="Y45" s="34">
        <v>0.3165137614678899</v>
      </c>
      <c r="Z45" s="16">
        <v>0.10071942446043169</v>
      </c>
      <c r="AA45" s="34">
        <v>0.30313588850174211</v>
      </c>
      <c r="AB45" s="16">
        <v>-9.8039215686274495E-2</v>
      </c>
      <c r="AC45" s="34">
        <v>-0.26737967914438499</v>
      </c>
      <c r="AD45" s="16">
        <v>0.19927536231884058</v>
      </c>
      <c r="AE45" s="34">
        <v>-6.5693430656934337E-2</v>
      </c>
      <c r="AF45" s="16">
        <v>-0.59214501510574014</v>
      </c>
      <c r="AG45" s="34">
        <v>-0.7109375</v>
      </c>
      <c r="AH45" s="16">
        <v>-0.55555555555555558</v>
      </c>
      <c r="AI45" s="69">
        <v>-0.36486486486486491</v>
      </c>
      <c r="AJ45" s="16">
        <v>0.3833333333333333</v>
      </c>
      <c r="AK45" s="16">
        <v>1.2765957446808511</v>
      </c>
      <c r="AL45" s="105">
        <v>1.6746987951807228</v>
      </c>
      <c r="AM45" s="56">
        <v>1.3551401869158877</v>
      </c>
      <c r="AN45" s="105">
        <v>0.16216216216216206</v>
      </c>
      <c r="AO45" s="56">
        <v>0.23809523809523814</v>
      </c>
      <c r="AP45" s="105">
        <v>-0.4263565891472868</v>
      </c>
      <c r="AQ45" s="18"/>
      <c r="AR45" s="18"/>
      <c r="AS45" s="18"/>
      <c r="AT45" s="18"/>
      <c r="AU45" s="14"/>
      <c r="AV45" s="14"/>
    </row>
    <row r="46" spans="1:51" s="7" customFormat="1" ht="16" customHeight="1" x14ac:dyDescent="0.35">
      <c r="C46" s="127"/>
      <c r="E46" s="7" t="s">
        <v>38</v>
      </c>
      <c r="F46" s="11"/>
      <c r="G46" s="29"/>
      <c r="H46" s="18">
        <f t="shared" si="0"/>
        <v>0.39999999999999991</v>
      </c>
      <c r="I46" s="30">
        <f t="shared" si="0"/>
        <v>-0.16666666666666663</v>
      </c>
      <c r="J46" s="18">
        <f t="shared" si="0"/>
        <v>3.7142857142857144</v>
      </c>
      <c r="K46" s="30">
        <f t="shared" si="0"/>
        <v>0.39999999999999991</v>
      </c>
      <c r="L46" s="18">
        <f t="shared" si="0"/>
        <v>-0.90909090909090906</v>
      </c>
      <c r="M46" s="30">
        <f t="shared" si="0"/>
        <v>-0.4285714285714286</v>
      </c>
      <c r="N46" s="18">
        <f t="shared" si="0"/>
        <v>0.33333333333333326</v>
      </c>
      <c r="O46" s="30">
        <f t="shared" si="0"/>
        <v>0.5</v>
      </c>
      <c r="P46" s="18">
        <f t="shared" si="0"/>
        <v>-0.25</v>
      </c>
      <c r="Q46" s="30">
        <f t="shared" si="0"/>
        <v>-0.5</v>
      </c>
      <c r="R46" s="18">
        <f t="shared" si="0"/>
        <v>2.6666666666666665</v>
      </c>
      <c r="S46" s="30">
        <f t="shared" si="0"/>
        <v>3.666666666666667</v>
      </c>
      <c r="T46" s="18">
        <f t="shared" si="0"/>
        <v>0.63636363636363646</v>
      </c>
      <c r="U46" s="30">
        <f t="shared" si="0"/>
        <v>0.64285714285714279</v>
      </c>
      <c r="V46" s="18">
        <f t="shared" si="0"/>
        <v>0.27777777777777768</v>
      </c>
      <c r="W46" s="30">
        <f t="shared" si="0"/>
        <v>0.17391304347826098</v>
      </c>
      <c r="X46" s="18">
        <v>0</v>
      </c>
      <c r="Y46" s="30">
        <v>0.44444444444444442</v>
      </c>
      <c r="Z46" s="18">
        <v>0.30434782608695654</v>
      </c>
      <c r="AA46" s="30">
        <v>-0.35897435897435892</v>
      </c>
      <c r="AB46" s="18">
        <v>0.19999999999999996</v>
      </c>
      <c r="AC46" s="30">
        <v>1.08</v>
      </c>
      <c r="AD46" s="18">
        <v>-0.33333333333333337</v>
      </c>
      <c r="AE46" s="30">
        <v>-0.21153846153846156</v>
      </c>
      <c r="AF46" s="18">
        <v>-0.33333333333333337</v>
      </c>
      <c r="AG46" s="30">
        <v>-0.17073170731707321</v>
      </c>
      <c r="AH46" s="18">
        <v>0.8125</v>
      </c>
      <c r="AI46" s="70">
        <v>0.44117647058823528</v>
      </c>
      <c r="AJ46" s="18">
        <v>1.0344827586206895</v>
      </c>
      <c r="AK46" s="18">
        <v>0.91836734693877542</v>
      </c>
      <c r="AL46" s="106">
        <v>0.77966101694915246</v>
      </c>
      <c r="AM46" s="53">
        <v>-3.1914893617021267E-2</v>
      </c>
      <c r="AN46" s="106">
        <v>-0.20952380952380956</v>
      </c>
      <c r="AO46" s="53">
        <v>-0.30769230769230771</v>
      </c>
      <c r="AP46" s="106">
        <v>-0.31325301204819278</v>
      </c>
      <c r="AQ46" s="18"/>
      <c r="AR46" s="18"/>
      <c r="AS46" s="18"/>
      <c r="AT46" s="18"/>
      <c r="AU46" s="14"/>
      <c r="AV46" s="14"/>
    </row>
    <row r="47" spans="1:51" s="7" customFormat="1" ht="16" customHeight="1" x14ac:dyDescent="0.35">
      <c r="C47" s="127"/>
      <c r="E47" s="9" t="s">
        <v>30</v>
      </c>
      <c r="F47" s="10"/>
      <c r="G47" s="32"/>
      <c r="H47" s="16" t="str">
        <f t="shared" si="0"/>
        <v/>
      </c>
      <c r="I47" s="34">
        <f t="shared" si="0"/>
        <v>0</v>
      </c>
      <c r="J47" s="16" t="str">
        <f t="shared" si="0"/>
        <v/>
      </c>
      <c r="K47" s="34">
        <f t="shared" si="0"/>
        <v>-0.75</v>
      </c>
      <c r="L47" s="16" t="str">
        <f t="shared" si="0"/>
        <v/>
      </c>
      <c r="M47" s="34">
        <f>+IF(ISNUMBER(M16)*ISNUMBER(K16),M16/K16-1,"")</f>
        <v>3</v>
      </c>
      <c r="N47" s="16" t="str">
        <f t="shared" si="0"/>
        <v/>
      </c>
      <c r="O47" s="34">
        <f t="shared" si="0"/>
        <v>-0.5</v>
      </c>
      <c r="P47" s="16">
        <f t="shared" si="0"/>
        <v>0.5</v>
      </c>
      <c r="Q47" s="34">
        <f t="shared" si="0"/>
        <v>0</v>
      </c>
      <c r="R47" s="16">
        <f t="shared" si="0"/>
        <v>-0.33333333333333337</v>
      </c>
      <c r="S47" s="34">
        <f t="shared" si="0"/>
        <v>1.5</v>
      </c>
      <c r="T47" s="16">
        <f t="shared" si="0"/>
        <v>1.5</v>
      </c>
      <c r="U47" s="34">
        <f t="shared" si="0"/>
        <v>-0.19999999999999996</v>
      </c>
      <c r="V47" s="16">
        <f t="shared" si="0"/>
        <v>0.60000000000000009</v>
      </c>
      <c r="W47" s="34">
        <f t="shared" si="0"/>
        <v>0.75</v>
      </c>
      <c r="X47" s="16">
        <v>0.25</v>
      </c>
      <c r="Y47" s="34">
        <v>-0.2857142857142857</v>
      </c>
      <c r="Z47" s="16">
        <v>0.8</v>
      </c>
      <c r="AA47" s="34">
        <v>3</v>
      </c>
      <c r="AB47" s="16">
        <v>-0.55555555555555558</v>
      </c>
      <c r="AC47" s="34">
        <v>-0.44999999999999996</v>
      </c>
      <c r="AD47" s="16">
        <v>-0.125</v>
      </c>
      <c r="AE47" s="34">
        <v>-9.0909090909090939E-2</v>
      </c>
      <c r="AF47" s="16">
        <v>-0.2857142857142857</v>
      </c>
      <c r="AG47" s="34">
        <v>-0.6</v>
      </c>
      <c r="AH47" s="16">
        <v>-0.19999999999999996</v>
      </c>
      <c r="AI47" s="69">
        <v>0.75</v>
      </c>
      <c r="AJ47" s="16">
        <v>3.5</v>
      </c>
      <c r="AK47" s="16">
        <v>1.4285714285714284</v>
      </c>
      <c r="AL47" s="105">
        <v>0.16666666666666674</v>
      </c>
      <c r="AM47" s="56">
        <v>0.17647058823529416</v>
      </c>
      <c r="AN47" s="105">
        <v>-0.19047619047619047</v>
      </c>
      <c r="AO47" s="56">
        <v>-0.30000000000000004</v>
      </c>
      <c r="AP47" s="105">
        <v>-5.8823529411764719E-2</v>
      </c>
      <c r="AQ47" s="18"/>
      <c r="AR47" s="18"/>
      <c r="AS47" s="18"/>
      <c r="AT47" s="18"/>
      <c r="AU47" s="14"/>
      <c r="AV47" s="14"/>
    </row>
    <row r="48" spans="1:51" s="7" customFormat="1" ht="16" customHeight="1" x14ac:dyDescent="0.35">
      <c r="C48" s="127"/>
      <c r="E48" s="7" t="s">
        <v>88</v>
      </c>
      <c r="F48" s="11"/>
      <c r="G48" s="29"/>
      <c r="H48" s="18">
        <f t="shared" si="0"/>
        <v>-0.13846153846153841</v>
      </c>
      <c r="I48" s="30">
        <f t="shared" si="0"/>
        <v>-0.39215686274509809</v>
      </c>
      <c r="J48" s="18">
        <f t="shared" si="0"/>
        <v>-0.1071428571428571</v>
      </c>
      <c r="K48" s="30">
        <f t="shared" si="0"/>
        <v>0.83870967741935476</v>
      </c>
      <c r="L48" s="18">
        <f t="shared" si="0"/>
        <v>-0.33999999999999997</v>
      </c>
      <c r="M48" s="30">
        <f t="shared" si="0"/>
        <v>-0.35087719298245612</v>
      </c>
      <c r="N48" s="18">
        <f t="shared" si="0"/>
        <v>0</v>
      </c>
      <c r="O48" s="30">
        <f t="shared" si="0"/>
        <v>5.4054054054053946E-2</v>
      </c>
      <c r="P48" s="18">
        <f t="shared" si="0"/>
        <v>0.39393939393939403</v>
      </c>
      <c r="Q48" s="30">
        <f t="shared" si="0"/>
        <v>1.1282051282051282</v>
      </c>
      <c r="R48" s="18">
        <f t="shared" si="0"/>
        <v>0.36956521739130443</v>
      </c>
      <c r="S48" s="30">
        <f t="shared" ref="S48:AP48" si="1">+IF(ISNUMBER(S17)*ISNUMBER(Q17),S17/Q17-1,"")</f>
        <v>0.3855421686746987</v>
      </c>
      <c r="T48" s="18">
        <f t="shared" si="1"/>
        <v>1.0952380952380953</v>
      </c>
      <c r="U48" s="30">
        <f t="shared" si="1"/>
        <v>0.14782608695652177</v>
      </c>
      <c r="V48" s="18">
        <f t="shared" si="1"/>
        <v>5.3030303030302983E-2</v>
      </c>
      <c r="W48" s="30">
        <f t="shared" si="1"/>
        <v>0.63636363636363646</v>
      </c>
      <c r="X48" s="18">
        <v>0.35971223021582732</v>
      </c>
      <c r="Y48" s="30">
        <v>-0.23148148148148151</v>
      </c>
      <c r="Z48" s="18">
        <v>-3.703703703703709E-2</v>
      </c>
      <c r="AA48" s="30">
        <v>0.26506024096385539</v>
      </c>
      <c r="AB48" s="18">
        <v>0.10989010989010994</v>
      </c>
      <c r="AC48" s="30">
        <v>0.15714285714285725</v>
      </c>
      <c r="AD48" s="18">
        <v>0.10891089108910901</v>
      </c>
      <c r="AE48" s="30">
        <v>-1.6460905349794275E-2</v>
      </c>
      <c r="AF48" s="18">
        <v>-0.4285714285714286</v>
      </c>
      <c r="AG48" s="30">
        <v>-0.17154811715481166</v>
      </c>
      <c r="AH48" s="18">
        <v>0.4140625</v>
      </c>
      <c r="AI48" s="70">
        <v>1.0404040404040402</v>
      </c>
      <c r="AJ48" s="18">
        <v>1.839779005524862</v>
      </c>
      <c r="AK48" s="18">
        <v>0.60148514851485158</v>
      </c>
      <c r="AL48" s="106">
        <v>0.27237354085603105</v>
      </c>
      <c r="AM48" s="53">
        <v>3.0911901081916549E-2</v>
      </c>
      <c r="AN48" s="106">
        <v>6.4220183486238591E-2</v>
      </c>
      <c r="AO48" s="53">
        <v>0.23838080959520247</v>
      </c>
      <c r="AP48" s="106">
        <v>0.19109195402298851</v>
      </c>
      <c r="AQ48" s="18"/>
      <c r="AR48" s="18"/>
      <c r="AS48" s="18"/>
      <c r="AT48" s="18"/>
      <c r="AU48" s="14"/>
      <c r="AV48" s="14"/>
    </row>
    <row r="49" spans="3:48" s="7" customFormat="1" ht="16" customHeight="1" x14ac:dyDescent="0.35">
      <c r="C49" s="127"/>
      <c r="E49" s="9" t="s">
        <v>20</v>
      </c>
      <c r="F49" s="10"/>
      <c r="G49" s="32"/>
      <c r="H49" s="16">
        <f t="shared" ref="H49:AP56" si="2">+IF(ISNUMBER(H18)*ISNUMBER(F18),H18/F18-1,"")</f>
        <v>3.4591194968553562E-2</v>
      </c>
      <c r="I49" s="34">
        <f t="shared" si="2"/>
        <v>-3.157894736842104E-2</v>
      </c>
      <c r="J49" s="16">
        <f t="shared" si="2"/>
        <v>0.30395136778115495</v>
      </c>
      <c r="K49" s="34">
        <f t="shared" si="2"/>
        <v>0.55434782608695654</v>
      </c>
      <c r="L49" s="16">
        <f t="shared" si="2"/>
        <v>0.62703962703962701</v>
      </c>
      <c r="M49" s="34">
        <f t="shared" si="2"/>
        <v>6.5734265734265662E-2</v>
      </c>
      <c r="N49" s="16">
        <f t="shared" si="2"/>
        <v>0.39971346704871058</v>
      </c>
      <c r="O49" s="34">
        <f t="shared" si="2"/>
        <v>0.52887139107611558</v>
      </c>
      <c r="P49" s="16">
        <f t="shared" si="2"/>
        <v>0.14227226202661214</v>
      </c>
      <c r="Q49" s="34">
        <f t="shared" si="2"/>
        <v>0.37253218884120165</v>
      </c>
      <c r="R49" s="16">
        <f t="shared" si="2"/>
        <v>0.47401433691756267</v>
      </c>
      <c r="S49" s="34">
        <f t="shared" si="2"/>
        <v>0.41213258286429011</v>
      </c>
      <c r="T49" s="16">
        <f t="shared" si="2"/>
        <v>0.35987841945288745</v>
      </c>
      <c r="U49" s="34">
        <f t="shared" si="2"/>
        <v>3.7643932683790959E-2</v>
      </c>
      <c r="V49" s="16">
        <f t="shared" si="2"/>
        <v>-0.12159141707644161</v>
      </c>
      <c r="W49" s="34">
        <f t="shared" si="2"/>
        <v>-6.5300896286811794E-2</v>
      </c>
      <c r="X49" s="16">
        <v>4.7837150127226558E-2</v>
      </c>
      <c r="Y49" s="34">
        <v>0.13744292237442912</v>
      </c>
      <c r="Z49" s="16">
        <v>0.26274890723652256</v>
      </c>
      <c r="AA49" s="34">
        <v>-1.4452027298273773E-2</v>
      </c>
      <c r="AB49" s="16">
        <v>-0.11961538461538457</v>
      </c>
      <c r="AC49" s="34">
        <v>-6.0285132382892015E-2</v>
      </c>
      <c r="AD49" s="16">
        <v>3.1891655744866743E-2</v>
      </c>
      <c r="AE49" s="34">
        <v>6.9354139575205975E-2</v>
      </c>
      <c r="AF49" s="16">
        <v>-0.44284504657070278</v>
      </c>
      <c r="AG49" s="34">
        <v>-0.11714633157681398</v>
      </c>
      <c r="AH49" s="16">
        <v>0.39209726443768989</v>
      </c>
      <c r="AI49" s="69">
        <v>0.42332415059687789</v>
      </c>
      <c r="AJ49" s="16">
        <v>0.75218340611353707</v>
      </c>
      <c r="AK49" s="16">
        <v>-1.3548387096774195E-2</v>
      </c>
      <c r="AL49" s="105">
        <v>-0.12118380062305301</v>
      </c>
      <c r="AM49" s="56">
        <v>-0.23806409417920205</v>
      </c>
      <c r="AN49" s="105">
        <v>-0.23502304147465436</v>
      </c>
      <c r="AO49" s="56">
        <v>-5.1502145922746823E-2</v>
      </c>
      <c r="AP49" s="105">
        <v>-5.4216867469879526E-2</v>
      </c>
      <c r="AQ49" s="18"/>
      <c r="AR49" s="18"/>
      <c r="AS49" s="18"/>
      <c r="AT49" s="18"/>
      <c r="AU49" s="14"/>
      <c r="AV49" s="14"/>
    </row>
    <row r="50" spans="3:48" s="7" customFormat="1" ht="16" customHeight="1" x14ac:dyDescent="0.35">
      <c r="C50" s="127"/>
      <c r="E50" s="7" t="s">
        <v>27</v>
      </c>
      <c r="F50" s="11"/>
      <c r="G50" s="29"/>
      <c r="H50" s="18">
        <f t="shared" si="2"/>
        <v>-0.38742565845369581</v>
      </c>
      <c r="I50" s="30">
        <f t="shared" si="2"/>
        <v>-0.41736028537455405</v>
      </c>
      <c r="J50" s="18">
        <f t="shared" si="2"/>
        <v>-0.57836338418862687</v>
      </c>
      <c r="K50" s="30">
        <f t="shared" si="2"/>
        <v>-0.52448979591836742</v>
      </c>
      <c r="L50" s="18">
        <f t="shared" si="2"/>
        <v>-0.16447368421052633</v>
      </c>
      <c r="M50" s="30">
        <f t="shared" si="2"/>
        <v>-0.39484978540772531</v>
      </c>
      <c r="N50" s="18">
        <f t="shared" si="2"/>
        <v>-0.50393700787401574</v>
      </c>
      <c r="O50" s="30">
        <f t="shared" si="2"/>
        <v>-2.1276595744680882E-2</v>
      </c>
      <c r="P50" s="18">
        <f t="shared" si="2"/>
        <v>3.9682539682539764E-2</v>
      </c>
      <c r="Q50" s="30">
        <f t="shared" si="2"/>
        <v>0.15942028985507251</v>
      </c>
      <c r="R50" s="18">
        <f t="shared" si="2"/>
        <v>-3.8167938931297662E-2</v>
      </c>
      <c r="S50" s="30">
        <f t="shared" si="2"/>
        <v>0.26249999999999996</v>
      </c>
      <c r="T50" s="18">
        <f t="shared" si="2"/>
        <v>0.74603174603174605</v>
      </c>
      <c r="U50" s="30">
        <f t="shared" si="2"/>
        <v>0.3267326732673268</v>
      </c>
      <c r="V50" s="18">
        <f t="shared" si="2"/>
        <v>0.23636363636363633</v>
      </c>
      <c r="W50" s="30">
        <f t="shared" si="2"/>
        <v>0.28358208955223874</v>
      </c>
      <c r="X50" s="18">
        <v>0.25367647058823528</v>
      </c>
      <c r="Y50" s="30">
        <v>0.125</v>
      </c>
      <c r="Z50" s="18">
        <v>4.3988269794721369E-2</v>
      </c>
      <c r="AA50" s="30">
        <v>0.10594315245478025</v>
      </c>
      <c r="AB50" s="18">
        <v>0.24719101123595499</v>
      </c>
      <c r="AC50" s="30">
        <v>2.3364485981308469E-2</v>
      </c>
      <c r="AD50" s="18">
        <v>1.8018018018018056E-2</v>
      </c>
      <c r="AE50" s="30">
        <v>-5.0228310502283158E-2</v>
      </c>
      <c r="AF50" s="18">
        <v>-0.55088495575221241</v>
      </c>
      <c r="AG50" s="30">
        <v>-0.27884615384615385</v>
      </c>
      <c r="AH50" s="18">
        <v>0.67980295566502469</v>
      </c>
      <c r="AI50" s="70">
        <v>1.4933333333333332</v>
      </c>
      <c r="AJ50" s="18">
        <v>1.3577712609970676</v>
      </c>
      <c r="AK50" s="18">
        <v>-2.1390374331550777E-2</v>
      </c>
      <c r="AL50" s="106">
        <v>-5.8457711442786109E-2</v>
      </c>
      <c r="AM50" s="53">
        <v>0.13387978142076506</v>
      </c>
      <c r="AN50" s="106">
        <v>0.14266842800528412</v>
      </c>
      <c r="AO50" s="53">
        <v>-1.6867469879518038E-2</v>
      </c>
      <c r="AP50" s="106">
        <v>-6.9364161849710948E-3</v>
      </c>
      <c r="AQ50" s="18"/>
      <c r="AR50" s="18"/>
      <c r="AS50" s="18"/>
      <c r="AT50" s="18"/>
      <c r="AU50" s="14"/>
      <c r="AV50" s="14"/>
    </row>
    <row r="51" spans="3:48" s="7" customFormat="1" ht="16" customHeight="1" x14ac:dyDescent="0.35">
      <c r="C51" s="127"/>
      <c r="E51" s="9" t="s">
        <v>28</v>
      </c>
      <c r="F51" s="10"/>
      <c r="G51" s="32"/>
      <c r="H51" s="16">
        <f t="shared" si="2"/>
        <v>-0.23295454545454541</v>
      </c>
      <c r="I51" s="34">
        <f t="shared" si="2"/>
        <v>4.9586776859504189E-2</v>
      </c>
      <c r="J51" s="16">
        <f t="shared" si="2"/>
        <v>0.19999999999999996</v>
      </c>
      <c r="K51" s="34">
        <f t="shared" si="2"/>
        <v>0.40157480314960625</v>
      </c>
      <c r="L51" s="16">
        <f t="shared" si="2"/>
        <v>0.14814814814814814</v>
      </c>
      <c r="M51" s="34">
        <f t="shared" si="2"/>
        <v>5.6179775280898792E-2</v>
      </c>
      <c r="N51" s="16">
        <f t="shared" si="2"/>
        <v>0.27419354838709675</v>
      </c>
      <c r="O51" s="34">
        <f t="shared" si="2"/>
        <v>0.4414893617021276</v>
      </c>
      <c r="P51" s="16">
        <f t="shared" si="2"/>
        <v>0.29535864978902948</v>
      </c>
      <c r="Q51" s="34">
        <f t="shared" si="2"/>
        <v>-9.9630996309963082E-2</v>
      </c>
      <c r="R51" s="16">
        <f t="shared" si="2"/>
        <v>-7.1661237785016318E-2</v>
      </c>
      <c r="S51" s="34">
        <f t="shared" si="2"/>
        <v>0.93852459016393452</v>
      </c>
      <c r="T51" s="16">
        <f t="shared" si="2"/>
        <v>0.66666666666666674</v>
      </c>
      <c r="U51" s="34">
        <f t="shared" si="2"/>
        <v>1.4799154334038001E-2</v>
      </c>
      <c r="V51" s="16">
        <f t="shared" si="2"/>
        <v>0.3052631578947369</v>
      </c>
      <c r="W51" s="34">
        <f t="shared" si="2"/>
        <v>0.2583333333333333</v>
      </c>
      <c r="X51" s="16">
        <v>0.47580645161290325</v>
      </c>
      <c r="Y51" s="34">
        <v>0.26490066225165565</v>
      </c>
      <c r="Z51" s="16">
        <v>0.18142076502732229</v>
      </c>
      <c r="AA51" s="34">
        <v>3.5340314136125706E-2</v>
      </c>
      <c r="AB51" s="16">
        <v>-0.16836262719703976</v>
      </c>
      <c r="AC51" s="34">
        <v>-0.16308470290771171</v>
      </c>
      <c r="AD51" s="16">
        <v>-0.15127919911012233</v>
      </c>
      <c r="AE51" s="34">
        <v>-3.0211480362537735E-2</v>
      </c>
      <c r="AF51" s="16">
        <v>-0.50065530799475755</v>
      </c>
      <c r="AG51" s="34">
        <v>-0.25545171339563866</v>
      </c>
      <c r="AH51" s="16">
        <v>0.25196850393700787</v>
      </c>
      <c r="AI51" s="69">
        <v>0.35774058577405854</v>
      </c>
      <c r="AJ51" s="16">
        <v>0.91194968553459121</v>
      </c>
      <c r="AK51" s="16">
        <v>0.39907550077041609</v>
      </c>
      <c r="AL51" s="105">
        <v>5.3728070175438569E-2</v>
      </c>
      <c r="AM51" s="56">
        <v>-0.11563876651982374</v>
      </c>
      <c r="AN51" s="105">
        <v>-0.16545265348595217</v>
      </c>
      <c r="AO51" s="56">
        <v>-0.18306351183063507</v>
      </c>
      <c r="AP51" s="105">
        <v>-0.15960099750623447</v>
      </c>
      <c r="AQ51" s="18"/>
      <c r="AR51" s="18"/>
      <c r="AS51" s="18"/>
      <c r="AT51" s="18"/>
      <c r="AU51" s="14"/>
      <c r="AV51" s="14"/>
    </row>
    <row r="52" spans="3:48" s="7" customFormat="1" ht="16" customHeight="1" x14ac:dyDescent="0.35">
      <c r="C52" s="127"/>
      <c r="E52" s="7" t="s">
        <v>26</v>
      </c>
      <c r="F52" s="11"/>
      <c r="G52" s="29"/>
      <c r="H52" s="18">
        <f t="shared" si="2"/>
        <v>0.60869565217391308</v>
      </c>
      <c r="I52" s="30">
        <f t="shared" si="2"/>
        <v>1.9523809523809526</v>
      </c>
      <c r="J52" s="18">
        <f t="shared" si="2"/>
        <v>0.35135135135135132</v>
      </c>
      <c r="K52" s="30">
        <f t="shared" si="2"/>
        <v>-0.27419354838709675</v>
      </c>
      <c r="L52" s="18">
        <f t="shared" si="2"/>
        <v>-0.30000000000000004</v>
      </c>
      <c r="M52" s="30">
        <f t="shared" si="2"/>
        <v>2.2222222222222143E-2</v>
      </c>
      <c r="N52" s="18">
        <f t="shared" si="2"/>
        <v>0.14285714285714279</v>
      </c>
      <c r="O52" s="30">
        <f t="shared" si="2"/>
        <v>2.1739130434782705E-2</v>
      </c>
      <c r="P52" s="18">
        <f t="shared" si="2"/>
        <v>0.72500000000000009</v>
      </c>
      <c r="Q52" s="30">
        <f t="shared" si="2"/>
        <v>0.7872340425531914</v>
      </c>
      <c r="R52" s="18">
        <f t="shared" si="2"/>
        <v>0.13043478260869557</v>
      </c>
      <c r="S52" s="30">
        <f t="shared" si="2"/>
        <v>-0.15476190476190477</v>
      </c>
      <c r="T52" s="18">
        <f t="shared" si="2"/>
        <v>-5.1282051282051322E-2</v>
      </c>
      <c r="U52" s="30">
        <f t="shared" si="2"/>
        <v>-9.8591549295774628E-2</v>
      </c>
      <c r="V52" s="18">
        <f t="shared" si="2"/>
        <v>-0.40540540540540537</v>
      </c>
      <c r="W52" s="30">
        <f t="shared" si="2"/>
        <v>-0.25</v>
      </c>
      <c r="X52" s="18">
        <v>0.47727272727272729</v>
      </c>
      <c r="Y52" s="30">
        <v>0.27083333333333326</v>
      </c>
      <c r="Z52" s="18">
        <v>0.53846153846153855</v>
      </c>
      <c r="AA52" s="30">
        <v>0.49180327868852469</v>
      </c>
      <c r="AB52" s="18">
        <v>-2.0000000000000018E-2</v>
      </c>
      <c r="AC52" s="30">
        <v>7.6923076923076872E-2</v>
      </c>
      <c r="AD52" s="18">
        <v>0.4285714285714286</v>
      </c>
      <c r="AE52" s="30">
        <v>0.30612244897959173</v>
      </c>
      <c r="AF52" s="18">
        <v>-0.45714285714285718</v>
      </c>
      <c r="AG52" s="30">
        <v>-0.453125</v>
      </c>
      <c r="AH52" s="18">
        <v>-9.210526315789469E-2</v>
      </c>
      <c r="AI52" s="70">
        <v>0.22857142857142865</v>
      </c>
      <c r="AJ52" s="18">
        <v>0.11594202898550732</v>
      </c>
      <c r="AK52" s="18">
        <v>0.26744186046511631</v>
      </c>
      <c r="AL52" s="106">
        <v>0.55844155844155852</v>
      </c>
      <c r="AM52" s="53">
        <v>0.11926605504587151</v>
      </c>
      <c r="AN52" s="106">
        <v>-9.1666666666666674E-2</v>
      </c>
      <c r="AO52" s="53">
        <v>-0.19672131147540983</v>
      </c>
      <c r="AP52" s="106">
        <v>-0.11009174311926606</v>
      </c>
      <c r="AQ52" s="18"/>
      <c r="AR52" s="18"/>
      <c r="AS52" s="18"/>
      <c r="AT52" s="18"/>
      <c r="AU52" s="14"/>
      <c r="AV52" s="14"/>
    </row>
    <row r="53" spans="3:48" s="7" customFormat="1" ht="16" customHeight="1" x14ac:dyDescent="0.35">
      <c r="C53" s="127"/>
      <c r="E53" s="9" t="s">
        <v>25</v>
      </c>
      <c r="F53" s="10"/>
      <c r="G53" s="32"/>
      <c r="H53" s="16">
        <f t="shared" si="2"/>
        <v>9.3103448275862144E-2</v>
      </c>
      <c r="I53" s="34">
        <f t="shared" si="2"/>
        <v>-0.21262458471760792</v>
      </c>
      <c r="J53" s="16">
        <f t="shared" si="2"/>
        <v>-0.11356466876971605</v>
      </c>
      <c r="K53" s="34">
        <f t="shared" si="2"/>
        <v>0.56118143459915615</v>
      </c>
      <c r="L53" s="16">
        <f t="shared" si="2"/>
        <v>0.80071174377224197</v>
      </c>
      <c r="M53" s="34">
        <f t="shared" si="2"/>
        <v>0.38648648648648654</v>
      </c>
      <c r="N53" s="16">
        <f t="shared" si="2"/>
        <v>0.35573122529644263</v>
      </c>
      <c r="O53" s="34">
        <f t="shared" si="2"/>
        <v>0.50487329434697847</v>
      </c>
      <c r="P53" s="16">
        <f t="shared" si="2"/>
        <v>0.38338192419825079</v>
      </c>
      <c r="Q53" s="34">
        <f t="shared" si="2"/>
        <v>0.53238341968911906</v>
      </c>
      <c r="R53" s="16">
        <f t="shared" si="2"/>
        <v>0.20231822971548996</v>
      </c>
      <c r="S53" s="34">
        <f t="shared" si="2"/>
        <v>2.3668639053254337E-2</v>
      </c>
      <c r="T53" s="16">
        <f t="shared" si="2"/>
        <v>2.7169149868536469E-2</v>
      </c>
      <c r="U53" s="34">
        <f t="shared" si="2"/>
        <v>-0.13047068538398021</v>
      </c>
      <c r="V53" s="16">
        <f t="shared" si="2"/>
        <v>-0.25170648464163825</v>
      </c>
      <c r="W53" s="34">
        <f t="shared" si="2"/>
        <v>-0.16619183285849948</v>
      </c>
      <c r="X53" s="16">
        <v>-3.1927023945267918E-2</v>
      </c>
      <c r="Y53" s="34">
        <v>-9.6810933940774446E-2</v>
      </c>
      <c r="Z53" s="16">
        <v>9.0694935217903394E-2</v>
      </c>
      <c r="AA53" s="34">
        <v>3.2786885245901676E-2</v>
      </c>
      <c r="AB53" s="16">
        <v>-8.5313174946004322E-2</v>
      </c>
      <c r="AC53" s="34">
        <v>-7.9365079365079416E-2</v>
      </c>
      <c r="AD53" s="16">
        <v>-0.11688311688311692</v>
      </c>
      <c r="AE53" s="34">
        <v>5.3050397877985045E-3</v>
      </c>
      <c r="AF53" s="16">
        <v>-0.51470588235294112</v>
      </c>
      <c r="AG53" s="34">
        <v>-0.51451187335092352</v>
      </c>
      <c r="AH53" s="16">
        <v>-8.5399449035812647E-2</v>
      </c>
      <c r="AI53" s="69">
        <v>0.90760869565217384</v>
      </c>
      <c r="AJ53" s="16">
        <v>1.427710843373494</v>
      </c>
      <c r="AK53" s="16">
        <v>-2.4216524216524205E-2</v>
      </c>
      <c r="AL53" s="105">
        <v>-0.25930521091811409</v>
      </c>
      <c r="AM53" s="56">
        <v>-0.29781021897810223</v>
      </c>
      <c r="AN53" s="105">
        <v>-0.18090452261306533</v>
      </c>
      <c r="AO53" s="56">
        <v>9.7713097713097774E-2</v>
      </c>
      <c r="AP53" s="105">
        <v>-4.4989775051124781E-2</v>
      </c>
      <c r="AQ53" s="18"/>
      <c r="AR53" s="18"/>
      <c r="AS53" s="18"/>
      <c r="AT53" s="18"/>
      <c r="AU53" s="14"/>
      <c r="AV53" s="14"/>
    </row>
    <row r="54" spans="3:48" s="7" customFormat="1" ht="16" customHeight="1" x14ac:dyDescent="0.35">
      <c r="C54" s="127"/>
      <c r="E54" s="7" t="s">
        <v>22</v>
      </c>
      <c r="F54" s="11"/>
      <c r="G54" s="29"/>
      <c r="H54" s="18">
        <f t="shared" si="2"/>
        <v>1.9553072625698276E-2</v>
      </c>
      <c r="I54" s="30">
        <f t="shared" si="2"/>
        <v>-4.5045045045045029E-2</v>
      </c>
      <c r="J54" s="18">
        <f t="shared" si="2"/>
        <v>-7.6712328767123306E-2</v>
      </c>
      <c r="K54" s="30">
        <f t="shared" si="2"/>
        <v>0.37106918238993702</v>
      </c>
      <c r="L54" s="18">
        <f t="shared" si="2"/>
        <v>0.39169139465875369</v>
      </c>
      <c r="M54" s="30">
        <f t="shared" si="2"/>
        <v>-0.15366972477064222</v>
      </c>
      <c r="N54" s="18">
        <f t="shared" si="2"/>
        <v>-0.18550106609808104</v>
      </c>
      <c r="O54" s="30">
        <f t="shared" si="2"/>
        <v>0.14634146341463405</v>
      </c>
      <c r="P54" s="18">
        <f t="shared" si="2"/>
        <v>-8.9005235602094279E-2</v>
      </c>
      <c r="Q54" s="30">
        <f t="shared" si="2"/>
        <v>6.6193853427896077E-2</v>
      </c>
      <c r="R54" s="18">
        <f t="shared" si="2"/>
        <v>9.4827586206896575E-2</v>
      </c>
      <c r="S54" s="30">
        <f t="shared" si="2"/>
        <v>0.14412416851441234</v>
      </c>
      <c r="T54" s="18">
        <f t="shared" si="2"/>
        <v>0.1758530183727034</v>
      </c>
      <c r="U54" s="30">
        <f t="shared" si="2"/>
        <v>-2.1317829457364379E-2</v>
      </c>
      <c r="V54" s="18">
        <f t="shared" si="2"/>
        <v>0.1160714285714286</v>
      </c>
      <c r="W54" s="30">
        <f t="shared" si="2"/>
        <v>0.10693069306930703</v>
      </c>
      <c r="X54" s="18">
        <v>0.23599999999999999</v>
      </c>
      <c r="Y54" s="30">
        <v>0.33094812164579612</v>
      </c>
      <c r="Z54" s="18">
        <v>0.28155339805825252</v>
      </c>
      <c r="AA54" s="30">
        <v>7.7956989247311759E-2</v>
      </c>
      <c r="AB54" s="18">
        <v>9.4696969696969724E-2</v>
      </c>
      <c r="AC54" s="30">
        <v>8.8528678304239383E-2</v>
      </c>
      <c r="AD54" s="18">
        <v>1.1534025374855927E-2</v>
      </c>
      <c r="AE54" s="30">
        <v>3.436426116838498E-2</v>
      </c>
      <c r="AF54" s="18">
        <v>-0.36374002280501705</v>
      </c>
      <c r="AG54" s="30">
        <v>-3.4330011074197087E-2</v>
      </c>
      <c r="AH54" s="18">
        <v>0.74193548387096775</v>
      </c>
      <c r="AI54" s="70">
        <v>1.4231651376146788</v>
      </c>
      <c r="AJ54" s="18">
        <v>1.6707818930041154</v>
      </c>
      <c r="AK54" s="18">
        <v>9.6071935636535821E-2</v>
      </c>
      <c r="AL54" s="106">
        <v>-8.8597842835130947E-2</v>
      </c>
      <c r="AM54" s="53">
        <v>4.3177892918826455E-3</v>
      </c>
      <c r="AN54" s="106">
        <v>0.10228233305156387</v>
      </c>
      <c r="AO54" s="53">
        <v>0.29363714531384355</v>
      </c>
      <c r="AP54" s="106">
        <v>0.20552147239263796</v>
      </c>
      <c r="AQ54" s="18"/>
      <c r="AR54" s="18"/>
      <c r="AS54" s="18"/>
      <c r="AT54" s="18"/>
      <c r="AU54" s="14"/>
      <c r="AV54" s="14"/>
    </row>
    <row r="55" spans="3:48" s="7" customFormat="1" ht="16" customHeight="1" x14ac:dyDescent="0.35">
      <c r="C55" s="127"/>
      <c r="E55" s="9" t="s">
        <v>19</v>
      </c>
      <c r="F55" s="10"/>
      <c r="G55" s="32"/>
      <c r="H55" s="16">
        <f t="shared" si="2"/>
        <v>0.65217391304347827</v>
      </c>
      <c r="I55" s="34">
        <f t="shared" si="2"/>
        <v>0.41176470588235303</v>
      </c>
      <c r="J55" s="16">
        <f t="shared" si="2"/>
        <v>-5.2631578947368474E-2</v>
      </c>
      <c r="K55" s="34">
        <f t="shared" si="2"/>
        <v>0.14583333333333326</v>
      </c>
      <c r="L55" s="16">
        <f t="shared" si="2"/>
        <v>0.44444444444444442</v>
      </c>
      <c r="M55" s="34">
        <f t="shared" si="2"/>
        <v>-5.4545454545454564E-2</v>
      </c>
      <c r="N55" s="16">
        <f t="shared" si="2"/>
        <v>0.34615384615384626</v>
      </c>
      <c r="O55" s="34">
        <f t="shared" si="2"/>
        <v>0.30769230769230771</v>
      </c>
      <c r="P55" s="16">
        <f t="shared" si="2"/>
        <v>-0.31428571428571428</v>
      </c>
      <c r="Q55" s="34">
        <f t="shared" si="2"/>
        <v>0.32352941176470584</v>
      </c>
      <c r="R55" s="16">
        <f t="shared" si="2"/>
        <v>1.125</v>
      </c>
      <c r="S55" s="34">
        <f t="shared" si="2"/>
        <v>0.25555555555555554</v>
      </c>
      <c r="T55" s="16">
        <f t="shared" si="2"/>
        <v>0.23529411764705888</v>
      </c>
      <c r="U55" s="34">
        <f t="shared" si="2"/>
        <v>0.18584070796460184</v>
      </c>
      <c r="V55" s="16">
        <f t="shared" si="2"/>
        <v>0.51587301587301582</v>
      </c>
      <c r="W55" s="34">
        <f t="shared" si="2"/>
        <v>0.44776119402985071</v>
      </c>
      <c r="X55" s="16">
        <v>0.48167539267015713</v>
      </c>
      <c r="Y55" s="34">
        <v>0.28865979381443307</v>
      </c>
      <c r="Z55" s="16">
        <v>0.45936395759717308</v>
      </c>
      <c r="AA55" s="34">
        <v>0.45199999999999996</v>
      </c>
      <c r="AB55" s="16">
        <v>5.3268765133171803E-2</v>
      </c>
      <c r="AC55" s="34">
        <v>5.5096418732782926E-3</v>
      </c>
      <c r="AD55" s="16">
        <v>9.1954022988505191E-3</v>
      </c>
      <c r="AE55" s="34">
        <v>9.8630136986301409E-2</v>
      </c>
      <c r="AF55" s="16">
        <v>-0.50797266514806383</v>
      </c>
      <c r="AG55" s="34">
        <v>-2.4937655860348684E-3</v>
      </c>
      <c r="AH55" s="16">
        <v>1.300925925925926</v>
      </c>
      <c r="AI55" s="69">
        <v>1.04</v>
      </c>
      <c r="AJ55" s="16">
        <v>2.6358148893360163</v>
      </c>
      <c r="AK55" s="16">
        <v>0.97058823529411775</v>
      </c>
      <c r="AL55" s="105">
        <v>-2.4903154399557259E-2</v>
      </c>
      <c r="AM55" s="56">
        <v>-0.14925373134328357</v>
      </c>
      <c r="AN55" s="105">
        <v>0.31895573212258799</v>
      </c>
      <c r="AO55" s="56">
        <v>0.52119883040935666</v>
      </c>
      <c r="AP55" s="105">
        <v>-0.13726333907056798</v>
      </c>
      <c r="AQ55" s="18"/>
      <c r="AR55" s="18"/>
      <c r="AS55" s="18"/>
      <c r="AT55" s="18"/>
      <c r="AU55" s="14"/>
      <c r="AV55" s="14"/>
    </row>
    <row r="56" spans="3:48" s="7" customFormat="1" ht="16" customHeight="1" x14ac:dyDescent="0.35">
      <c r="C56" s="127"/>
      <c r="E56" s="7" t="s">
        <v>35</v>
      </c>
      <c r="F56" s="11"/>
      <c r="G56" s="29"/>
      <c r="H56" s="18">
        <f t="shared" si="2"/>
        <v>-0.26086956521739135</v>
      </c>
      <c r="I56" s="30">
        <f t="shared" si="2"/>
        <v>0.45454545454545459</v>
      </c>
      <c r="J56" s="18">
        <f t="shared" si="2"/>
        <v>1.4705882352941178</v>
      </c>
      <c r="K56" s="30">
        <f t="shared" si="2"/>
        <v>0.15625</v>
      </c>
      <c r="L56" s="18">
        <f t="shared" si="2"/>
        <v>-0.45238095238095233</v>
      </c>
      <c r="M56" s="30">
        <f t="shared" si="2"/>
        <v>-0.6216216216216216</v>
      </c>
      <c r="N56" s="18">
        <f t="shared" si="2"/>
        <v>0</v>
      </c>
      <c r="O56" s="30">
        <f t="shared" si="2"/>
        <v>0.35714285714285721</v>
      </c>
      <c r="P56" s="18">
        <f t="shared" si="2"/>
        <v>-4.3478260869565188E-2</v>
      </c>
      <c r="Q56" s="30">
        <f t="shared" si="2"/>
        <v>0.10526315789473695</v>
      </c>
      <c r="R56" s="18">
        <f t="shared" ref="R56:AP56" si="3">+IF(ISNUMBER(R25)*ISNUMBER(P25),R25/P25-1,"")</f>
        <v>0.27272727272727271</v>
      </c>
      <c r="S56" s="30">
        <f t="shared" si="3"/>
        <v>0.80952380952380953</v>
      </c>
      <c r="T56" s="18">
        <f t="shared" si="3"/>
        <v>0.25</v>
      </c>
      <c r="U56" s="30">
        <f t="shared" si="3"/>
        <v>0.18421052631578938</v>
      </c>
      <c r="V56" s="18">
        <f t="shared" si="3"/>
        <v>-5.7142857142857162E-2</v>
      </c>
      <c r="W56" s="30">
        <f t="shared" si="3"/>
        <v>-0.11111111111111116</v>
      </c>
      <c r="X56" s="18">
        <v>0.21212121212121215</v>
      </c>
      <c r="Y56" s="30">
        <v>-0.19999999999999996</v>
      </c>
      <c r="Z56" s="18">
        <v>0.8</v>
      </c>
      <c r="AA56" s="30">
        <v>1.28125</v>
      </c>
      <c r="AB56" s="18">
        <v>-0.26388888888888884</v>
      </c>
      <c r="AC56" s="30">
        <v>-1.3698630136986356E-2</v>
      </c>
      <c r="AD56" s="18">
        <v>3.7735849056603765E-2</v>
      </c>
      <c r="AE56" s="30">
        <v>-9.722222222222221E-2</v>
      </c>
      <c r="AF56" s="18">
        <v>-0.30909090909090908</v>
      </c>
      <c r="AG56" s="30">
        <v>0.2615384615384615</v>
      </c>
      <c r="AH56" s="18">
        <v>0.47368421052631571</v>
      </c>
      <c r="AI56" s="70">
        <v>0.42682926829268286</v>
      </c>
      <c r="AJ56" s="18">
        <v>0.75</v>
      </c>
      <c r="AK56" s="18">
        <v>0.23931623931623935</v>
      </c>
      <c r="AL56" s="106">
        <v>0.34693877551020402</v>
      </c>
      <c r="AM56" s="53">
        <v>0.17241379310344818</v>
      </c>
      <c r="AN56" s="106">
        <v>9.8484848484848397E-2</v>
      </c>
      <c r="AO56" s="53">
        <v>0.10588235294117654</v>
      </c>
      <c r="AP56" s="106">
        <v>0.13103448275862073</v>
      </c>
      <c r="AQ56" s="18"/>
      <c r="AR56" s="18"/>
      <c r="AS56" s="18"/>
      <c r="AT56" s="18"/>
      <c r="AU56" s="14"/>
      <c r="AV56" s="14"/>
    </row>
    <row r="57" spans="3:48" s="7" customFormat="1" ht="16" customHeight="1" x14ac:dyDescent="0.35">
      <c r="C57" s="127"/>
      <c r="E57" s="9" t="s">
        <v>15</v>
      </c>
      <c r="F57" s="10"/>
      <c r="G57" s="32"/>
      <c r="H57" s="16">
        <f t="shared" ref="H57:AP64" si="4">+IF(ISNUMBER(H26)*ISNUMBER(F26),H26/F26-1,"")</f>
        <v>-0.37065164135227835</v>
      </c>
      <c r="I57" s="34">
        <f t="shared" si="4"/>
        <v>-0.4691091954022989</v>
      </c>
      <c r="J57" s="16">
        <f t="shared" si="4"/>
        <v>-0.58232775398987935</v>
      </c>
      <c r="K57" s="34">
        <f t="shared" si="4"/>
        <v>-0.32097428958051422</v>
      </c>
      <c r="L57" s="16">
        <f t="shared" si="4"/>
        <v>-5.4054054054054057E-2</v>
      </c>
      <c r="M57" s="34">
        <f t="shared" si="4"/>
        <v>-0.25029892387405339</v>
      </c>
      <c r="N57" s="16">
        <f t="shared" si="4"/>
        <v>-5.6650246305418706E-2</v>
      </c>
      <c r="O57" s="34">
        <f t="shared" si="4"/>
        <v>1.3290802764486909E-2</v>
      </c>
      <c r="P57" s="16">
        <f t="shared" si="4"/>
        <v>-7.9895561357702372E-2</v>
      </c>
      <c r="Q57" s="34">
        <f t="shared" si="4"/>
        <v>0.40503672612801678</v>
      </c>
      <c r="R57" s="16">
        <f t="shared" si="4"/>
        <v>0.15947786606129388</v>
      </c>
      <c r="S57" s="34">
        <f t="shared" si="4"/>
        <v>7.4682598954443513E-2</v>
      </c>
      <c r="T57" s="16">
        <f t="shared" si="4"/>
        <v>0.62310327949094479</v>
      </c>
      <c r="U57" s="34">
        <f t="shared" si="4"/>
        <v>0.51911049339819315</v>
      </c>
      <c r="V57" s="16">
        <f t="shared" si="4"/>
        <v>0.47798552472858868</v>
      </c>
      <c r="W57" s="34">
        <f t="shared" si="4"/>
        <v>0.43755718206770355</v>
      </c>
      <c r="X57" s="16">
        <v>0.203835951846562</v>
      </c>
      <c r="Y57" s="34">
        <v>-0.2630071599045346</v>
      </c>
      <c r="Z57" s="16">
        <v>-0.21254237288135591</v>
      </c>
      <c r="AA57" s="34">
        <v>6.0449050086355705E-2</v>
      </c>
      <c r="AB57" s="16">
        <v>7.5764098148945358E-2</v>
      </c>
      <c r="AC57" s="34">
        <v>7.3900651465798051E-2</v>
      </c>
      <c r="AD57" s="16">
        <v>-0.1636654661864746</v>
      </c>
      <c r="AE57" s="34">
        <v>-0.18748815165876775</v>
      </c>
      <c r="AF57" s="16">
        <v>-0.44808612440191387</v>
      </c>
      <c r="AG57" s="34">
        <v>-0.18665422305179658</v>
      </c>
      <c r="AH57" s="16">
        <v>-4.9848287819679205E-2</v>
      </c>
      <c r="AI57" s="69">
        <v>0.31267928858290306</v>
      </c>
      <c r="AJ57" s="16">
        <v>1.1373175182481754</v>
      </c>
      <c r="AK57" s="16">
        <v>-1.5297202797202814E-2</v>
      </c>
      <c r="AL57" s="105">
        <v>-0.21536819637139804</v>
      </c>
      <c r="AM57" s="56">
        <v>-0.17199289835774523</v>
      </c>
      <c r="AN57" s="105">
        <v>-5.2502720348204579E-2</v>
      </c>
      <c r="AO57" s="56">
        <v>-1.3401232913427985E-2</v>
      </c>
      <c r="AP57" s="105">
        <v>-5.5699109962675908E-2</v>
      </c>
      <c r="AQ57" s="18"/>
      <c r="AR57" s="18"/>
      <c r="AS57" s="18"/>
      <c r="AT57" s="18"/>
      <c r="AU57" s="14"/>
      <c r="AV57" s="14"/>
    </row>
    <row r="58" spans="3:48" s="7" customFormat="1" ht="16" customHeight="1" x14ac:dyDescent="0.35">
      <c r="C58" s="127"/>
      <c r="E58" s="7" t="s">
        <v>24</v>
      </c>
      <c r="F58" s="11"/>
      <c r="G58" s="29"/>
      <c r="H58" s="18">
        <f t="shared" si="4"/>
        <v>-0.7142857142857143</v>
      </c>
      <c r="I58" s="30">
        <f t="shared" si="4"/>
        <v>-0.46153846153846156</v>
      </c>
      <c r="J58" s="18">
        <f t="shared" si="4"/>
        <v>5.25</v>
      </c>
      <c r="K58" s="30">
        <f t="shared" si="4"/>
        <v>0.14285714285714279</v>
      </c>
      <c r="L58" s="18">
        <f t="shared" si="4"/>
        <v>-0.8</v>
      </c>
      <c r="M58" s="30">
        <f t="shared" si="4"/>
        <v>-0.125</v>
      </c>
      <c r="N58" s="18">
        <f t="shared" si="4"/>
        <v>1.2000000000000002</v>
      </c>
      <c r="O58" s="30">
        <f t="shared" si="4"/>
        <v>0</v>
      </c>
      <c r="P58" s="18">
        <f t="shared" si="4"/>
        <v>0.36363636363636354</v>
      </c>
      <c r="Q58" s="30">
        <f t="shared" si="4"/>
        <v>1.2857142857142856</v>
      </c>
      <c r="R58" s="18">
        <f t="shared" si="4"/>
        <v>0.19999999999999996</v>
      </c>
      <c r="S58" s="30">
        <f t="shared" si="4"/>
        <v>0.6875</v>
      </c>
      <c r="T58" s="18">
        <f t="shared" si="4"/>
        <v>0.94444444444444442</v>
      </c>
      <c r="U58" s="30">
        <f t="shared" si="4"/>
        <v>7.4074074074074181E-2</v>
      </c>
      <c r="V58" s="18">
        <f t="shared" si="4"/>
        <v>0.14285714285714279</v>
      </c>
      <c r="W58" s="30">
        <f t="shared" si="4"/>
        <v>0.44827586206896552</v>
      </c>
      <c r="X58" s="18">
        <v>0.5</v>
      </c>
      <c r="Y58" s="30">
        <v>0.33333333333333326</v>
      </c>
      <c r="Z58" s="18">
        <v>0.89999999999999991</v>
      </c>
      <c r="AA58" s="30">
        <v>0.53571428571428581</v>
      </c>
      <c r="AB58" s="18">
        <v>6.1403508771929793E-2</v>
      </c>
      <c r="AC58" s="30">
        <v>0.18604651162790709</v>
      </c>
      <c r="AD58" s="18">
        <v>8.2644628099173501E-2</v>
      </c>
      <c r="AE58" s="30">
        <v>0.21568627450980382</v>
      </c>
      <c r="AF58" s="18">
        <v>-0.55725190839694649</v>
      </c>
      <c r="AG58" s="30">
        <v>-0.20967741935483875</v>
      </c>
      <c r="AH58" s="18">
        <v>0.7931034482758621</v>
      </c>
      <c r="AI58" s="70">
        <v>0.72448979591836737</v>
      </c>
      <c r="AJ58" s="18">
        <v>2.3076923076923075</v>
      </c>
      <c r="AK58" s="18">
        <v>1.0650887573964498</v>
      </c>
      <c r="AL58" s="106">
        <v>6.9767441860465018E-2</v>
      </c>
      <c r="AM58" s="53">
        <v>-4.5845272206303744E-2</v>
      </c>
      <c r="AN58" s="106">
        <v>0.13858695652173902</v>
      </c>
      <c r="AO58" s="53">
        <v>-2.1021021021020991E-2</v>
      </c>
      <c r="AP58" s="106">
        <v>7.1599045346061985E-2</v>
      </c>
      <c r="AQ58" s="18"/>
      <c r="AR58" s="18"/>
      <c r="AS58" s="18"/>
      <c r="AT58" s="18"/>
      <c r="AU58" s="14"/>
      <c r="AV58" s="14"/>
    </row>
    <row r="59" spans="3:48" s="7" customFormat="1" ht="16" customHeight="1" x14ac:dyDescent="0.35">
      <c r="C59" s="127"/>
      <c r="E59" s="9" t="s">
        <v>21</v>
      </c>
      <c r="F59" s="10"/>
      <c r="G59" s="32"/>
      <c r="H59" s="16">
        <f t="shared" si="4"/>
        <v>1.1930501930501931</v>
      </c>
      <c r="I59" s="34">
        <f t="shared" si="4"/>
        <v>0.6004784688995215</v>
      </c>
      <c r="J59" s="16">
        <f t="shared" si="4"/>
        <v>-7.3943661971830998E-2</v>
      </c>
      <c r="K59" s="34">
        <f t="shared" si="4"/>
        <v>-0.10612855007473843</v>
      </c>
      <c r="L59" s="16">
        <f t="shared" si="4"/>
        <v>0.33079847908745252</v>
      </c>
      <c r="M59" s="34">
        <f t="shared" si="4"/>
        <v>0.18896321070234112</v>
      </c>
      <c r="N59" s="16">
        <f t="shared" si="4"/>
        <v>0.20999999999999996</v>
      </c>
      <c r="O59" s="34">
        <f t="shared" si="4"/>
        <v>0.55414908579465538</v>
      </c>
      <c r="P59" s="16">
        <f t="shared" si="4"/>
        <v>0.37662337662337664</v>
      </c>
      <c r="Q59" s="34">
        <f t="shared" si="4"/>
        <v>0.42352941176470593</v>
      </c>
      <c r="R59" s="16">
        <f t="shared" si="4"/>
        <v>0.13464837049742706</v>
      </c>
      <c r="S59" s="34">
        <f t="shared" si="4"/>
        <v>-2.7972027972028024E-2</v>
      </c>
      <c r="T59" s="16">
        <f t="shared" si="4"/>
        <v>0.1919879062736205</v>
      </c>
      <c r="U59" s="34">
        <f t="shared" si="4"/>
        <v>-0.1379986919555265</v>
      </c>
      <c r="V59" s="16">
        <f t="shared" si="4"/>
        <v>-0.47875713379835128</v>
      </c>
      <c r="W59" s="34">
        <f t="shared" si="4"/>
        <v>-0.43702579666160846</v>
      </c>
      <c r="X59" s="16">
        <v>-0.2007299270072993</v>
      </c>
      <c r="Y59" s="34">
        <v>-6.0646900269541781E-2</v>
      </c>
      <c r="Z59" s="16">
        <v>6.3926940639269514E-2</v>
      </c>
      <c r="AA59" s="34">
        <v>7.3170731707317138E-2</v>
      </c>
      <c r="AB59" s="16">
        <v>0.13733905579399153</v>
      </c>
      <c r="AC59" s="34">
        <v>-6.149732620320858E-2</v>
      </c>
      <c r="AD59" s="16">
        <v>-3.8993710691823891E-2</v>
      </c>
      <c r="AE59" s="34">
        <v>-5.9829059829059839E-2</v>
      </c>
      <c r="AF59" s="16">
        <v>-0.46989528795811519</v>
      </c>
      <c r="AG59" s="34">
        <v>-0.36969696969696975</v>
      </c>
      <c r="AH59" s="16">
        <v>-1.2345679012345734E-2</v>
      </c>
      <c r="AI59" s="69">
        <v>0.14423076923076916</v>
      </c>
      <c r="AJ59" s="16">
        <v>1.2499999999999956E-2</v>
      </c>
      <c r="AK59" s="16">
        <v>0.1785714285714286</v>
      </c>
      <c r="AL59" s="105">
        <v>0.66172839506172831</v>
      </c>
      <c r="AM59" s="56">
        <v>-0.13547237076648844</v>
      </c>
      <c r="AN59" s="105">
        <v>-0.38484398216939075</v>
      </c>
      <c r="AO59" s="56">
        <v>-0.17731958762886602</v>
      </c>
      <c r="AP59" s="105">
        <v>-0.32608695652173914</v>
      </c>
      <c r="AQ59" s="18"/>
      <c r="AR59" s="18"/>
      <c r="AS59" s="18"/>
      <c r="AT59" s="18"/>
      <c r="AU59" s="14"/>
      <c r="AV59" s="14"/>
    </row>
    <row r="60" spans="3:48" s="7" customFormat="1" ht="16" customHeight="1" x14ac:dyDescent="0.35">
      <c r="C60" s="127"/>
      <c r="E60" s="7" t="s">
        <v>18</v>
      </c>
      <c r="F60" s="11"/>
      <c r="G60" s="29"/>
      <c r="H60" s="18">
        <f t="shared" si="4"/>
        <v>-3.0837004405286361E-2</v>
      </c>
      <c r="I60" s="30">
        <f t="shared" si="4"/>
        <v>-0.33609958506224069</v>
      </c>
      <c r="J60" s="18">
        <f t="shared" si="4"/>
        <v>-0.22727272727272729</v>
      </c>
      <c r="K60" s="30">
        <f t="shared" si="4"/>
        <v>0.81875000000000009</v>
      </c>
      <c r="L60" s="18">
        <f t="shared" si="4"/>
        <v>1.888235294117647</v>
      </c>
      <c r="M60" s="30">
        <f t="shared" si="4"/>
        <v>0.51890034364261162</v>
      </c>
      <c r="N60" s="18">
        <f t="shared" si="4"/>
        <v>0.474541751527495</v>
      </c>
      <c r="O60" s="30">
        <f t="shared" si="4"/>
        <v>0.50678733031674206</v>
      </c>
      <c r="P60" s="18">
        <f t="shared" si="4"/>
        <v>-0.15055248618784534</v>
      </c>
      <c r="Q60" s="30">
        <f t="shared" si="4"/>
        <v>0.5210210210210211</v>
      </c>
      <c r="R60" s="18">
        <f t="shared" si="4"/>
        <v>0.80325203252032518</v>
      </c>
      <c r="S60" s="30">
        <f t="shared" si="4"/>
        <v>0.30404738400789744</v>
      </c>
      <c r="T60" s="18">
        <f t="shared" si="4"/>
        <v>0.33814247069431924</v>
      </c>
      <c r="U60" s="30">
        <f t="shared" si="4"/>
        <v>0.10295230885692663</v>
      </c>
      <c r="V60" s="18">
        <f t="shared" si="4"/>
        <v>6.334231805929913E-2</v>
      </c>
      <c r="W60" s="30">
        <f t="shared" si="4"/>
        <v>0.26424159231297195</v>
      </c>
      <c r="X60" s="18">
        <v>0.45437262357414454</v>
      </c>
      <c r="Y60" s="30">
        <v>0.16015200868621071</v>
      </c>
      <c r="Z60" s="18">
        <v>-2.2657952069716769E-2</v>
      </c>
      <c r="AA60" s="30">
        <v>0.15161441272812359</v>
      </c>
      <c r="AB60" s="18">
        <v>4.413731609451621E-2</v>
      </c>
      <c r="AC60" s="30">
        <v>-0.29459569280780173</v>
      </c>
      <c r="AD60" s="18">
        <v>-0.31981212638770284</v>
      </c>
      <c r="AE60" s="30">
        <v>-7.7188940092165925E-2</v>
      </c>
      <c r="AF60" s="18">
        <v>-0.33709981167608283</v>
      </c>
      <c r="AG60" s="30">
        <v>-0.12234706616729085</v>
      </c>
      <c r="AH60" s="18">
        <v>0.4725378787878789</v>
      </c>
      <c r="AI60" s="70">
        <v>0.83570412517780945</v>
      </c>
      <c r="AJ60" s="18">
        <v>0.58713826366559485</v>
      </c>
      <c r="AK60" s="18">
        <v>-0.36419992251065481</v>
      </c>
      <c r="AL60" s="106">
        <v>-0.44043760129659648</v>
      </c>
      <c r="AM60" s="53">
        <v>-0.27787934186471663</v>
      </c>
      <c r="AN60" s="106">
        <v>6.517016654598029E-3</v>
      </c>
      <c r="AO60" s="53">
        <v>6.6666666666666652E-2</v>
      </c>
      <c r="AP60" s="106">
        <v>-5.6834532374100744E-2</v>
      </c>
      <c r="AQ60" s="18"/>
      <c r="AR60" s="18"/>
      <c r="AS60" s="18"/>
      <c r="AT60" s="18"/>
      <c r="AU60" s="14"/>
      <c r="AV60" s="14"/>
    </row>
    <row r="61" spans="3:48" s="7" customFormat="1" ht="16" customHeight="1" x14ac:dyDescent="0.35">
      <c r="C61" s="127"/>
      <c r="E61" s="9" t="s">
        <v>37</v>
      </c>
      <c r="F61" s="10"/>
      <c r="G61" s="32"/>
      <c r="H61" s="16">
        <f t="shared" si="4"/>
        <v>-0.3125</v>
      </c>
      <c r="I61" s="34">
        <f t="shared" si="4"/>
        <v>-0.2533333333333333</v>
      </c>
      <c r="J61" s="16">
        <f t="shared" si="4"/>
        <v>0.38181818181818183</v>
      </c>
      <c r="K61" s="34">
        <f t="shared" si="4"/>
        <v>0.8214285714285714</v>
      </c>
      <c r="L61" s="16">
        <f t="shared" si="4"/>
        <v>0.48684210526315796</v>
      </c>
      <c r="M61" s="34">
        <f t="shared" si="4"/>
        <v>0.33333333333333326</v>
      </c>
      <c r="N61" s="16">
        <f t="shared" si="4"/>
        <v>0.38053097345132736</v>
      </c>
      <c r="O61" s="34">
        <f t="shared" si="4"/>
        <v>0.64705882352941169</v>
      </c>
      <c r="P61" s="16">
        <f t="shared" si="4"/>
        <v>0.27564102564102555</v>
      </c>
      <c r="Q61" s="34">
        <f t="shared" si="4"/>
        <v>0.15625</v>
      </c>
      <c r="R61" s="16">
        <f t="shared" si="4"/>
        <v>0.17085427135678399</v>
      </c>
      <c r="S61" s="34">
        <f t="shared" si="4"/>
        <v>0.19305019305019311</v>
      </c>
      <c r="T61" s="16">
        <f t="shared" si="4"/>
        <v>0.3433476394849786</v>
      </c>
      <c r="U61" s="34">
        <f t="shared" si="4"/>
        <v>0.12297734627831725</v>
      </c>
      <c r="V61" s="16">
        <f t="shared" si="4"/>
        <v>0.13738019169329063</v>
      </c>
      <c r="W61" s="34">
        <f t="shared" si="4"/>
        <v>0.18155619596541794</v>
      </c>
      <c r="X61" s="16">
        <v>1.4044943820224809E-2</v>
      </c>
      <c r="Y61" s="34">
        <v>-1.9512195121951237E-2</v>
      </c>
      <c r="Z61" s="16">
        <v>8.3102493074792338E-2</v>
      </c>
      <c r="AA61" s="34">
        <v>-0.12686567164179108</v>
      </c>
      <c r="AB61" s="16">
        <v>-0.1662404092071611</v>
      </c>
      <c r="AC61" s="34">
        <v>-0.14245014245014243</v>
      </c>
      <c r="AD61" s="16">
        <v>-0.18711656441717794</v>
      </c>
      <c r="AE61" s="34">
        <v>-1.9933554817275767E-2</v>
      </c>
      <c r="AF61" s="16">
        <v>-0.4188679245283019</v>
      </c>
      <c r="AG61" s="34">
        <v>-4.067796610169494E-2</v>
      </c>
      <c r="AH61" s="16">
        <v>0.87012987012987009</v>
      </c>
      <c r="AI61" s="69">
        <v>0.67491166077738507</v>
      </c>
      <c r="AJ61" s="16">
        <v>0.80902777777777768</v>
      </c>
      <c r="AK61" s="16">
        <v>-0.13924050632911389</v>
      </c>
      <c r="AL61" s="105">
        <v>-0.21305182341650675</v>
      </c>
      <c r="AM61" s="56">
        <v>1.7156862745097978E-2</v>
      </c>
      <c r="AN61" s="105">
        <v>1.7073170731707332E-2</v>
      </c>
      <c r="AO61" s="56">
        <v>8.192771084337358E-2</v>
      </c>
      <c r="AP61" s="105">
        <v>-7.194244604316502E-3</v>
      </c>
      <c r="AQ61" s="18"/>
      <c r="AR61" s="18"/>
      <c r="AS61" s="18"/>
      <c r="AT61" s="18"/>
      <c r="AU61" s="14"/>
      <c r="AV61" s="14"/>
    </row>
    <row r="62" spans="3:48" s="7" customFormat="1" ht="16" customHeight="1" x14ac:dyDescent="0.35">
      <c r="C62" s="127"/>
      <c r="E62" s="7" t="s">
        <v>32</v>
      </c>
      <c r="F62" s="11"/>
      <c r="G62" s="29"/>
      <c r="H62" s="18">
        <f t="shared" si="4"/>
        <v>-7.1428571428571397E-2</v>
      </c>
      <c r="I62" s="30">
        <f t="shared" si="4"/>
        <v>0.85714285714285721</v>
      </c>
      <c r="J62" s="18">
        <f t="shared" si="4"/>
        <v>0.15384615384615374</v>
      </c>
      <c r="K62" s="30">
        <f t="shared" si="4"/>
        <v>0</v>
      </c>
      <c r="L62" s="18">
        <f t="shared" si="4"/>
        <v>-0.23333333333333328</v>
      </c>
      <c r="M62" s="30">
        <f t="shared" si="4"/>
        <v>-0.5</v>
      </c>
      <c r="N62" s="18">
        <f t="shared" si="4"/>
        <v>0.21739130434782616</v>
      </c>
      <c r="O62" s="30">
        <f t="shared" si="4"/>
        <v>1.9230769230769229</v>
      </c>
      <c r="P62" s="18">
        <f t="shared" si="4"/>
        <v>0.46428571428571419</v>
      </c>
      <c r="Q62" s="30">
        <f t="shared" si="4"/>
        <v>0.81578947368421062</v>
      </c>
      <c r="R62" s="18">
        <f t="shared" si="4"/>
        <v>0.90243902439024382</v>
      </c>
      <c r="S62" s="30">
        <f t="shared" si="4"/>
        <v>0.28985507246376807</v>
      </c>
      <c r="T62" s="18">
        <f t="shared" si="4"/>
        <v>0.70512820512820507</v>
      </c>
      <c r="U62" s="30">
        <f t="shared" si="4"/>
        <v>0.94382022471910121</v>
      </c>
      <c r="V62" s="18">
        <f t="shared" si="4"/>
        <v>0.51127819548872178</v>
      </c>
      <c r="W62" s="30">
        <f t="shared" si="4"/>
        <v>0.1502890173410405</v>
      </c>
      <c r="X62" s="18">
        <v>9.9502487562188602E-3</v>
      </c>
      <c r="Y62" s="30">
        <v>-0.18090452261306533</v>
      </c>
      <c r="Z62" s="18">
        <v>3.4482758620689724E-2</v>
      </c>
      <c r="AA62" s="30">
        <v>0.18404907975460127</v>
      </c>
      <c r="AB62" s="18">
        <v>-9.5238095238095233E-2</v>
      </c>
      <c r="AC62" s="30">
        <v>-0.15544041450777202</v>
      </c>
      <c r="AD62" s="18">
        <v>5.2631578947368363E-2</v>
      </c>
      <c r="AE62" s="30">
        <v>1.2269938650306678E-2</v>
      </c>
      <c r="AF62" s="18">
        <v>-0.38</v>
      </c>
      <c r="AG62" s="30">
        <v>-0.36969696969696975</v>
      </c>
      <c r="AH62" s="18">
        <v>-0.12096774193548387</v>
      </c>
      <c r="AI62" s="70">
        <v>0.36538461538461542</v>
      </c>
      <c r="AJ62" s="18">
        <v>1.6513761467889907</v>
      </c>
      <c r="AK62" s="18">
        <v>1.4014084507042255</v>
      </c>
      <c r="AL62" s="106">
        <v>0.15916955017301038</v>
      </c>
      <c r="AM62" s="53">
        <v>-1.4662756598240456E-2</v>
      </c>
      <c r="AN62" s="106">
        <v>0.43880597014925371</v>
      </c>
      <c r="AO62" s="53">
        <v>0.29761904761904767</v>
      </c>
      <c r="AP62" s="106">
        <v>-9.3360995850622408E-2</v>
      </c>
      <c r="AQ62" s="18"/>
      <c r="AR62" s="18"/>
      <c r="AS62" s="18"/>
      <c r="AT62" s="18"/>
      <c r="AU62" s="14"/>
      <c r="AV62" s="14"/>
    </row>
    <row r="63" spans="3:48" s="7" customFormat="1" ht="16" customHeight="1" x14ac:dyDescent="0.35">
      <c r="C63" s="127"/>
      <c r="E63" s="9" t="s">
        <v>33</v>
      </c>
      <c r="F63" s="10"/>
      <c r="G63" s="32"/>
      <c r="H63" s="16">
        <f t="shared" si="4"/>
        <v>0.60000000000000009</v>
      </c>
      <c r="I63" s="34">
        <f t="shared" si="4"/>
        <v>-5.0000000000000044E-2</v>
      </c>
      <c r="J63" s="16">
        <f t="shared" si="4"/>
        <v>-0.1875</v>
      </c>
      <c r="K63" s="34">
        <f t="shared" si="4"/>
        <v>0.94736842105263164</v>
      </c>
      <c r="L63" s="16">
        <f t="shared" si="4"/>
        <v>0.80769230769230771</v>
      </c>
      <c r="M63" s="34">
        <f t="shared" si="4"/>
        <v>-0.27027027027027029</v>
      </c>
      <c r="N63" s="16">
        <f t="shared" si="4"/>
        <v>-0.17021276595744683</v>
      </c>
      <c r="O63" s="34">
        <f t="shared" si="4"/>
        <v>0.22222222222222232</v>
      </c>
      <c r="P63" s="16">
        <f t="shared" si="4"/>
        <v>-0.23076923076923073</v>
      </c>
      <c r="Q63" s="34">
        <f t="shared" si="4"/>
        <v>0.33333333333333326</v>
      </c>
      <c r="R63" s="16">
        <f t="shared" si="4"/>
        <v>-0.43333333333333335</v>
      </c>
      <c r="S63" s="34">
        <f t="shared" si="4"/>
        <v>-9.0909090909090939E-2</v>
      </c>
      <c r="T63" s="16">
        <f t="shared" si="4"/>
        <v>1.2941176470588234</v>
      </c>
      <c r="U63" s="34">
        <f t="shared" si="4"/>
        <v>0.44999999999999996</v>
      </c>
      <c r="V63" s="16">
        <f t="shared" si="4"/>
        <v>0</v>
      </c>
      <c r="W63" s="34">
        <f t="shared" si="4"/>
        <v>0.13793103448275867</v>
      </c>
      <c r="X63" s="16">
        <v>-5.1282051282051322E-2</v>
      </c>
      <c r="Y63" s="34">
        <v>-0.24242424242424243</v>
      </c>
      <c r="Z63" s="16">
        <v>0.43243243243243246</v>
      </c>
      <c r="AA63" s="34">
        <v>-4.0000000000000036E-2</v>
      </c>
      <c r="AB63" s="16">
        <v>0.16981132075471694</v>
      </c>
      <c r="AC63" s="34">
        <v>0.10416666666666674</v>
      </c>
      <c r="AD63" s="16">
        <v>-0.59677419354838712</v>
      </c>
      <c r="AE63" s="34">
        <v>-0.16981132075471694</v>
      </c>
      <c r="AF63" s="16">
        <v>-0.56000000000000005</v>
      </c>
      <c r="AG63" s="34">
        <v>-0.52272727272727271</v>
      </c>
      <c r="AH63" s="16">
        <v>0.54545454545454541</v>
      </c>
      <c r="AI63" s="69">
        <v>0.71428571428571419</v>
      </c>
      <c r="AJ63" s="16">
        <v>0.88235294117647056</v>
      </c>
      <c r="AK63" s="16">
        <v>0.13888888888888884</v>
      </c>
      <c r="AL63" s="105">
        <v>-6.25E-2</v>
      </c>
      <c r="AM63" s="56">
        <v>-0.12195121951219512</v>
      </c>
      <c r="AN63" s="105">
        <v>-0.43333333333333335</v>
      </c>
      <c r="AO63" s="56">
        <v>-0.13888888888888884</v>
      </c>
      <c r="AP63" s="105">
        <v>0.41176470588235303</v>
      </c>
      <c r="AQ63" s="18"/>
      <c r="AR63" s="18"/>
      <c r="AS63" s="18"/>
      <c r="AT63" s="18"/>
      <c r="AU63" s="14"/>
      <c r="AV63" s="14"/>
    </row>
    <row r="64" spans="3:48" s="7" customFormat="1" ht="16" customHeight="1" x14ac:dyDescent="0.35">
      <c r="C64" s="127"/>
      <c r="E64" s="7" t="s">
        <v>31</v>
      </c>
      <c r="F64" s="11"/>
      <c r="G64" s="29"/>
      <c r="H64" s="18">
        <f t="shared" si="4"/>
        <v>-2.9411764705882359E-2</v>
      </c>
      <c r="I64" s="30">
        <f t="shared" si="4"/>
        <v>-5.5702917771883298E-2</v>
      </c>
      <c r="J64" s="18">
        <f t="shared" si="4"/>
        <v>-0.26107226107226111</v>
      </c>
      <c r="K64" s="30">
        <f t="shared" si="4"/>
        <v>0.10393258426966301</v>
      </c>
      <c r="L64" s="18">
        <f t="shared" si="4"/>
        <v>0.65615141955835954</v>
      </c>
      <c r="M64" s="30">
        <f t="shared" si="4"/>
        <v>6.1068702290076438E-2</v>
      </c>
      <c r="N64" s="18">
        <f t="shared" si="4"/>
        <v>0.14095238095238094</v>
      </c>
      <c r="O64" s="30">
        <f t="shared" si="4"/>
        <v>0.2302158273381294</v>
      </c>
      <c r="P64" s="18">
        <f t="shared" si="4"/>
        <v>-6.0100166944908162E-2</v>
      </c>
      <c r="Q64" s="30">
        <f t="shared" si="4"/>
        <v>2.6296296296296298</v>
      </c>
      <c r="R64" s="18">
        <f t="shared" ref="R64:AP64" si="5">+IF(ISNUMBER(R33)*ISNUMBER(P33),R33/P33-1,"")</f>
        <v>0.44937833037300168</v>
      </c>
      <c r="S64" s="30">
        <f t="shared" si="5"/>
        <v>-0.56820622986036518</v>
      </c>
      <c r="T64" s="18">
        <f t="shared" si="5"/>
        <v>0.23039215686274517</v>
      </c>
      <c r="U64" s="30">
        <f t="shared" si="5"/>
        <v>0.20273631840796025</v>
      </c>
      <c r="V64" s="18">
        <f t="shared" si="5"/>
        <v>2.2908366533864521E-2</v>
      </c>
      <c r="W64" s="30">
        <f t="shared" si="5"/>
        <v>0.1065149948293691</v>
      </c>
      <c r="X64" s="18">
        <v>0.20642648490749749</v>
      </c>
      <c r="Y64" s="30">
        <v>7.0093457943925186E-2</v>
      </c>
      <c r="Z64" s="18">
        <v>0.14205004035512503</v>
      </c>
      <c r="AA64" s="30">
        <v>0.15807860262008733</v>
      </c>
      <c r="AB64" s="18">
        <v>0.10176678445229692</v>
      </c>
      <c r="AC64" s="30">
        <v>-8.9743589743589758E-2</v>
      </c>
      <c r="AD64" s="18">
        <v>-0.12957023733162287</v>
      </c>
      <c r="AE64" s="30">
        <v>0.14001657000828494</v>
      </c>
      <c r="AF64" s="18">
        <v>-0.40972733971997055</v>
      </c>
      <c r="AG64" s="30">
        <v>-0.15770348837209303</v>
      </c>
      <c r="AH64" s="18">
        <v>0.5280898876404494</v>
      </c>
      <c r="AI64" s="70">
        <v>0.93874029335634157</v>
      </c>
      <c r="AJ64" s="18">
        <v>1.7606209150326797</v>
      </c>
      <c r="AK64" s="18">
        <v>0.41833555852247439</v>
      </c>
      <c r="AL64" s="106">
        <v>-0.11423498076353955</v>
      </c>
      <c r="AM64" s="53">
        <v>-0.23972387825541264</v>
      </c>
      <c r="AN64" s="106">
        <v>6.1810892081523461E-2</v>
      </c>
      <c r="AO64" s="53">
        <v>0.20883202641353704</v>
      </c>
      <c r="AP64" s="106">
        <v>-6.230333543108868E-2</v>
      </c>
      <c r="AQ64" s="18"/>
      <c r="AR64" s="18"/>
      <c r="AS64" s="18"/>
      <c r="AT64" s="18"/>
      <c r="AU64" s="14"/>
      <c r="AV64" s="14"/>
    </row>
    <row r="65" spans="2:48" s="7" customFormat="1" ht="16" customHeight="1" x14ac:dyDescent="0.35">
      <c r="C65" s="127"/>
      <c r="E65" s="9" t="s">
        <v>29</v>
      </c>
      <c r="F65" s="10"/>
      <c r="G65" s="32"/>
      <c r="H65" s="16">
        <f t="shared" ref="H65:AP66" si="6">+IF(ISNUMBER(H34)*ISNUMBER(F34),H34/F34-1,"")</f>
        <v>0.27444794952681395</v>
      </c>
      <c r="I65" s="34">
        <f t="shared" si="6"/>
        <v>-0.14018691588785048</v>
      </c>
      <c r="J65" s="16">
        <f t="shared" si="6"/>
        <v>-0.12871287128712872</v>
      </c>
      <c r="K65" s="34">
        <f t="shared" si="6"/>
        <v>8.4239130434782705E-2</v>
      </c>
      <c r="L65" s="16">
        <f t="shared" si="6"/>
        <v>0.10511363636363646</v>
      </c>
      <c r="M65" s="34">
        <f t="shared" si="6"/>
        <v>-0.20551378446115287</v>
      </c>
      <c r="N65" s="16">
        <f t="shared" si="6"/>
        <v>-7.455012853470433E-2</v>
      </c>
      <c r="O65" s="34">
        <f t="shared" si="6"/>
        <v>0.56782334384858046</v>
      </c>
      <c r="P65" s="16">
        <f t="shared" si="6"/>
        <v>0.8</v>
      </c>
      <c r="Q65" s="34">
        <f t="shared" si="6"/>
        <v>1.056338028169014</v>
      </c>
      <c r="R65" s="16">
        <f t="shared" si="6"/>
        <v>0.64197530864197527</v>
      </c>
      <c r="S65" s="34">
        <f t="shared" si="6"/>
        <v>0.21819960861056753</v>
      </c>
      <c r="T65" s="16">
        <f t="shared" si="6"/>
        <v>0.14755639097744355</v>
      </c>
      <c r="U65" s="34">
        <f t="shared" si="6"/>
        <v>-9.0763052208835293E-2</v>
      </c>
      <c r="V65" s="16">
        <f t="shared" si="6"/>
        <v>-0.180999180999181</v>
      </c>
      <c r="W65" s="34">
        <f t="shared" si="6"/>
        <v>0.19434628975265023</v>
      </c>
      <c r="X65" s="16">
        <v>0.28499999999999992</v>
      </c>
      <c r="Y65" s="34">
        <v>-6.5088757396449703E-2</v>
      </c>
      <c r="Z65" s="16">
        <v>6.1478599221789887E-2</v>
      </c>
      <c r="AA65" s="34">
        <v>4.1930379746835333E-2</v>
      </c>
      <c r="AB65" s="16">
        <v>-2.346041055718473E-2</v>
      </c>
      <c r="AC65" s="34">
        <v>5.3910402429764526E-2</v>
      </c>
      <c r="AD65" s="16">
        <v>6.3813813813813791E-2</v>
      </c>
      <c r="AE65" s="34">
        <v>3.6023054755043304E-3</v>
      </c>
      <c r="AF65" s="16">
        <v>-0.52152434721242058</v>
      </c>
      <c r="AG65" s="34">
        <v>-0.4651830581478823</v>
      </c>
      <c r="AH65" s="16">
        <v>1.4749262536873253E-2</v>
      </c>
      <c r="AI65" s="69">
        <v>0.59194630872483223</v>
      </c>
      <c r="AJ65" s="16">
        <v>1.0072674418604652</v>
      </c>
      <c r="AK65" s="16">
        <v>0.40556492411467127</v>
      </c>
      <c r="AL65" s="105">
        <v>0.19623461259956554</v>
      </c>
      <c r="AM65" s="56">
        <v>6.358728254349133E-2</v>
      </c>
      <c r="AN65" s="105">
        <v>0.12469733656174342</v>
      </c>
      <c r="AO65" s="56">
        <v>0.11618725324309076</v>
      </c>
      <c r="AP65" s="105">
        <v>-6.6738428417653428E-2</v>
      </c>
      <c r="AQ65" s="18"/>
      <c r="AR65" s="18"/>
      <c r="AS65" s="18"/>
      <c r="AT65" s="18"/>
      <c r="AU65" s="14"/>
      <c r="AV65" s="14"/>
    </row>
    <row r="66" spans="2:48" s="7" customFormat="1" ht="16" customHeight="1" x14ac:dyDescent="0.35">
      <c r="C66" s="127"/>
      <c r="E66" s="7" t="s">
        <v>89</v>
      </c>
      <c r="F66" s="11"/>
      <c r="G66" s="29"/>
      <c r="H66" s="18">
        <f t="shared" si="6"/>
        <v>-0.10837438423645318</v>
      </c>
      <c r="I66" s="30">
        <f t="shared" si="6"/>
        <v>-0.30964467005076146</v>
      </c>
      <c r="J66" s="18">
        <f t="shared" si="6"/>
        <v>-8.2872928176795591E-2</v>
      </c>
      <c r="K66" s="30">
        <f t="shared" si="6"/>
        <v>0.38970588235294112</v>
      </c>
      <c r="L66" s="18">
        <f t="shared" si="6"/>
        <v>0.25903614457831314</v>
      </c>
      <c r="M66" s="30">
        <f t="shared" si="6"/>
        <v>-0.17989417989417988</v>
      </c>
      <c r="N66" s="18">
        <f t="shared" si="6"/>
        <v>-0.28708133971291872</v>
      </c>
      <c r="O66" s="30">
        <f t="shared" si="6"/>
        <v>-4.5161290322580649E-2</v>
      </c>
      <c r="P66" s="18">
        <f t="shared" si="6"/>
        <v>-0.12751677852348997</v>
      </c>
      <c r="Q66" s="30">
        <f t="shared" si="6"/>
        <v>0.47297297297297303</v>
      </c>
      <c r="R66" s="18">
        <f t="shared" si="6"/>
        <v>0.39230769230769225</v>
      </c>
      <c r="S66" s="30">
        <f t="shared" si="6"/>
        <v>0.23853211009174302</v>
      </c>
      <c r="T66" s="18">
        <f t="shared" si="6"/>
        <v>0.58563535911602216</v>
      </c>
      <c r="U66" s="30">
        <f t="shared" si="6"/>
        <v>0.36296296296296293</v>
      </c>
      <c r="V66" s="18">
        <f t="shared" si="6"/>
        <v>0.24041811846689898</v>
      </c>
      <c r="W66" s="30">
        <f t="shared" si="6"/>
        <v>5.9782608695652106E-2</v>
      </c>
      <c r="X66" s="18">
        <v>0.10674157303370779</v>
      </c>
      <c r="Y66" s="30">
        <v>7.6923076923076872E-2</v>
      </c>
      <c r="Z66" s="18">
        <v>0.26903553299492389</v>
      </c>
      <c r="AA66" s="30">
        <v>0.12142857142857144</v>
      </c>
      <c r="AB66" s="18">
        <v>-8.5999999999999965E-2</v>
      </c>
      <c r="AC66" s="30">
        <v>2.3354564755838636E-2</v>
      </c>
      <c r="AD66" s="18">
        <v>-2.8446389496717739E-2</v>
      </c>
      <c r="AE66" s="30">
        <v>-6.639004149377592E-2</v>
      </c>
      <c r="AF66" s="18">
        <v>-0.43243243243243246</v>
      </c>
      <c r="AG66" s="30">
        <v>-0.16666666666666663</v>
      </c>
      <c r="AH66" s="18">
        <v>0.31746031746031744</v>
      </c>
      <c r="AI66" s="70">
        <v>0.69333333333333336</v>
      </c>
      <c r="AJ66" s="18">
        <v>1.3042168674698793</v>
      </c>
      <c r="AK66" s="18">
        <v>0.22834645669291342</v>
      </c>
      <c r="AL66" s="106">
        <v>-7.8431372549019662E-2</v>
      </c>
      <c r="AM66" s="53">
        <v>-0.13717948717948714</v>
      </c>
      <c r="AN66" s="106">
        <v>-1.9858156028368823E-2</v>
      </c>
      <c r="AO66" s="53">
        <v>2.6745913818722045E-2</v>
      </c>
      <c r="AP66" s="106">
        <v>-4.3415340086830678E-2</v>
      </c>
      <c r="AQ66" s="18"/>
      <c r="AR66" s="18"/>
      <c r="AS66" s="18"/>
      <c r="AT66" s="18"/>
      <c r="AU66" s="14"/>
      <c r="AV66" s="14"/>
    </row>
    <row r="67" spans="2:48" s="7" customFormat="1" ht="5.25" customHeight="1" thickBot="1" x14ac:dyDescent="0.4">
      <c r="C67" s="127"/>
      <c r="F67" s="11"/>
      <c r="G67" s="29"/>
      <c r="H67" s="18"/>
      <c r="I67" s="30"/>
      <c r="J67" s="18"/>
      <c r="K67" s="30"/>
      <c r="L67" s="18"/>
      <c r="M67" s="30"/>
      <c r="N67" s="18"/>
      <c r="O67" s="30"/>
      <c r="P67" s="18"/>
      <c r="Q67" s="30"/>
      <c r="R67" s="18"/>
      <c r="S67" s="30"/>
      <c r="T67" s="18"/>
      <c r="U67" s="30"/>
      <c r="V67" s="18"/>
      <c r="W67" s="30"/>
      <c r="X67" s="18"/>
      <c r="Y67" s="30"/>
      <c r="Z67" s="18"/>
      <c r="AA67" s="30"/>
      <c r="AB67" s="18"/>
      <c r="AC67" s="30"/>
      <c r="AD67" s="18"/>
      <c r="AE67" s="64"/>
      <c r="AF67" s="18"/>
      <c r="AG67" s="64"/>
      <c r="AH67" s="18"/>
      <c r="AI67" s="87"/>
      <c r="AJ67" s="18"/>
      <c r="AK67" s="18"/>
      <c r="AL67" s="106"/>
      <c r="AM67" s="53"/>
      <c r="AN67" s="106"/>
      <c r="AO67" s="53"/>
      <c r="AP67" s="106"/>
      <c r="AQ67" s="18"/>
      <c r="AR67" s="18"/>
      <c r="AS67" s="18"/>
      <c r="AT67" s="18"/>
      <c r="AU67" s="14"/>
      <c r="AV67" s="14"/>
    </row>
    <row r="68" spans="2:48" s="7" customFormat="1" ht="20.25" customHeight="1" thickBot="1" x14ac:dyDescent="0.4">
      <c r="C68" s="128"/>
      <c r="E68" s="24" t="s">
        <v>79</v>
      </c>
      <c r="F68" s="13"/>
      <c r="G68" s="33"/>
      <c r="H68" s="19">
        <f>+H37/F37-1</f>
        <v>-0.25134594677741884</v>
      </c>
      <c r="I68" s="35">
        <f t="shared" ref="I68:AI68" si="7">+I37/G37-1</f>
        <v>-0.31621715076071921</v>
      </c>
      <c r="J68" s="19">
        <f t="shared" si="7"/>
        <v>-0.34620916375590716</v>
      </c>
      <c r="K68" s="35">
        <f t="shared" si="7"/>
        <v>-3.1099873577749682E-2</v>
      </c>
      <c r="L68" s="19">
        <f t="shared" si="7"/>
        <v>0.25785669390320543</v>
      </c>
      <c r="M68" s="35">
        <f t="shared" si="7"/>
        <v>-2.9879958246346594E-2</v>
      </c>
      <c r="N68" s="19">
        <f t="shared" si="7"/>
        <v>0.10093691442848218</v>
      </c>
      <c r="O68" s="35">
        <f t="shared" si="7"/>
        <v>0.31069266980497656</v>
      </c>
      <c r="P68" s="19">
        <f t="shared" si="7"/>
        <v>0.14070123680925906</v>
      </c>
      <c r="Q68" s="35">
        <f t="shared" si="7"/>
        <v>0.57906618778860963</v>
      </c>
      <c r="R68" s="19">
        <f t="shared" si="7"/>
        <v>0.32676812891674123</v>
      </c>
      <c r="S68" s="35">
        <f t="shared" si="7"/>
        <v>8.2856771510267713E-2</v>
      </c>
      <c r="T68" s="19">
        <f t="shared" si="7"/>
        <v>0.32943469785575052</v>
      </c>
      <c r="U68" s="35">
        <f t="shared" si="7"/>
        <v>0.13779031386905127</v>
      </c>
      <c r="V68" s="19">
        <f t="shared" si="7"/>
        <v>4.7992330250394843E-2</v>
      </c>
      <c r="W68" s="35">
        <f t="shared" si="7"/>
        <v>0.12537581096049366</v>
      </c>
      <c r="X68" s="19">
        <v>0.19485551310337401</v>
      </c>
      <c r="Y68" s="35">
        <v>1.7810273715785918E-3</v>
      </c>
      <c r="Z68" s="19">
        <v>6.4763105746712402E-2</v>
      </c>
      <c r="AA68" s="35">
        <v>8.8144474595302613E-2</v>
      </c>
      <c r="AB68" s="19">
        <v>-6.9368073767024363E-3</v>
      </c>
      <c r="AC68" s="35">
        <v>-4.9359360220139314E-2</v>
      </c>
      <c r="AD68" s="19">
        <v>-9.6856631740352639E-2</v>
      </c>
      <c r="AE68" s="35">
        <v>-3.3559475350520174E-2</v>
      </c>
      <c r="AF68" s="19">
        <v>-0.42605168836068663</v>
      </c>
      <c r="AG68" s="35">
        <v>-0.17713403219767876</v>
      </c>
      <c r="AH68" s="19">
        <v>0.32982744453574364</v>
      </c>
      <c r="AI68" s="71">
        <v>0.64465677074446903</v>
      </c>
      <c r="AJ68" s="19">
        <v>1.0705635195254573</v>
      </c>
      <c r="AK68" s="19">
        <v>8.0088526177467312E-2</v>
      </c>
      <c r="AL68" s="109">
        <v>-0.12145628170695311</v>
      </c>
      <c r="AM68" s="71">
        <v>-0.13619773323941853</v>
      </c>
      <c r="AN68" s="109">
        <v>-1.338315217391306E-2</v>
      </c>
      <c r="AO68" s="19">
        <v>8.232023721275028E-2</v>
      </c>
      <c r="AP68" s="109">
        <v>-4.1210493699648798E-2</v>
      </c>
      <c r="AQ68" s="61"/>
      <c r="AR68" s="61"/>
      <c r="AS68" s="61"/>
      <c r="AT68" s="61"/>
      <c r="AU68" s="14"/>
      <c r="AV68" s="14"/>
    </row>
    <row r="72" spans="2:48" x14ac:dyDescent="0.3"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</row>
    <row r="75" spans="2:48" s="7" customFormat="1" ht="25.5" customHeight="1" x14ac:dyDescent="0.35">
      <c r="B75" s="129" t="s">
        <v>95</v>
      </c>
      <c r="C75" s="129"/>
      <c r="D75" s="129"/>
      <c r="E75" s="129"/>
      <c r="F75" s="129"/>
      <c r="G75" s="129"/>
      <c r="H75" s="129"/>
      <c r="I75" s="129"/>
      <c r="J75" s="129"/>
      <c r="K75" s="129"/>
      <c r="L75" s="129"/>
      <c r="M75" s="129"/>
      <c r="N75" s="129"/>
      <c r="O75" s="129"/>
      <c r="P75" s="129"/>
      <c r="Q75" s="129"/>
      <c r="R75" s="129"/>
      <c r="S75" s="129"/>
      <c r="T75" s="129"/>
      <c r="U75" s="129"/>
      <c r="V75" s="129"/>
      <c r="W75" s="129"/>
      <c r="X75" s="129"/>
      <c r="Y75" s="129"/>
      <c r="Z75" s="129"/>
      <c r="AA75" s="129"/>
      <c r="AB75" s="129"/>
      <c r="AC75" s="129"/>
      <c r="AD75" s="129"/>
      <c r="AE75" s="129"/>
      <c r="AF75" s="129"/>
      <c r="AG75" s="129"/>
      <c r="AH75" s="129"/>
      <c r="AI75" s="129"/>
      <c r="AJ75" s="129"/>
      <c r="AK75" s="129"/>
      <c r="AL75" s="129"/>
      <c r="AM75" s="129"/>
      <c r="AN75" s="129"/>
      <c r="AO75" s="129"/>
      <c r="AP75" s="129"/>
      <c r="AQ75" s="65"/>
      <c r="AR75" s="65"/>
      <c r="AU75" s="14"/>
      <c r="AV75" s="14"/>
    </row>
    <row r="76" spans="2:48" ht="6" customHeight="1" thickBot="1" x14ac:dyDescent="0.35"/>
    <row r="77" spans="2:48" s="7" customFormat="1" ht="20.25" customHeight="1" thickBot="1" x14ac:dyDescent="0.4">
      <c r="E77" s="20" t="s">
        <v>40</v>
      </c>
      <c r="F77" s="20" t="s">
        <v>41</v>
      </c>
      <c r="G77" s="27" t="s">
        <v>42</v>
      </c>
      <c r="H77" s="20" t="s">
        <v>43</v>
      </c>
      <c r="I77" s="27" t="s">
        <v>44</v>
      </c>
      <c r="J77" s="20" t="s">
        <v>45</v>
      </c>
      <c r="K77" s="27" t="s">
        <v>46</v>
      </c>
      <c r="L77" s="20" t="s">
        <v>47</v>
      </c>
      <c r="M77" s="27" t="s">
        <v>48</v>
      </c>
      <c r="N77" s="20" t="s">
        <v>49</v>
      </c>
      <c r="O77" s="27" t="s">
        <v>50</v>
      </c>
      <c r="P77" s="20" t="s">
        <v>51</v>
      </c>
      <c r="Q77" s="27" t="s">
        <v>52</v>
      </c>
      <c r="R77" s="20" t="s">
        <v>53</v>
      </c>
      <c r="S77" s="20" t="s">
        <v>54</v>
      </c>
      <c r="T77" s="28" t="s">
        <v>55</v>
      </c>
      <c r="U77" s="27" t="s">
        <v>56</v>
      </c>
      <c r="V77" s="20" t="s">
        <v>57</v>
      </c>
      <c r="W77" s="27" t="s">
        <v>58</v>
      </c>
      <c r="X77" s="20" t="s">
        <v>59</v>
      </c>
      <c r="Y77" s="20" t="s">
        <v>60</v>
      </c>
      <c r="Z77" s="28" t="s">
        <v>61</v>
      </c>
      <c r="AA77" s="20" t="s">
        <v>62</v>
      </c>
      <c r="AB77" s="28" t="s">
        <v>63</v>
      </c>
      <c r="AC77" s="20" t="s">
        <v>64</v>
      </c>
      <c r="AD77" s="28" t="s">
        <v>65</v>
      </c>
      <c r="AE77" s="20" t="s">
        <v>66</v>
      </c>
      <c r="AF77" s="28" t="s">
        <v>67</v>
      </c>
      <c r="AG77" s="20" t="s">
        <v>68</v>
      </c>
      <c r="AH77" s="28" t="s">
        <v>69</v>
      </c>
      <c r="AI77" s="78" t="s">
        <v>70</v>
      </c>
      <c r="AJ77" s="28" t="s">
        <v>71</v>
      </c>
      <c r="AK77" s="78" t="s">
        <v>72</v>
      </c>
      <c r="AL77" s="28" t="s">
        <v>73</v>
      </c>
      <c r="AM77" s="78" t="s">
        <v>74</v>
      </c>
      <c r="AN77" s="78" t="s">
        <v>96</v>
      </c>
      <c r="AO77" s="20" t="s">
        <v>119</v>
      </c>
      <c r="AP77" s="86" t="s">
        <v>120</v>
      </c>
      <c r="AQ77" s="59"/>
      <c r="AR77" s="59"/>
      <c r="AS77" s="59"/>
      <c r="AT77" s="59"/>
      <c r="AU77" s="14"/>
      <c r="AV77" s="14"/>
    </row>
    <row r="78" spans="2:48" ht="13.5" customHeight="1" thickBot="1" x14ac:dyDescent="0.35">
      <c r="E78" s="1"/>
    </row>
    <row r="79" spans="2:48" s="7" customFormat="1" ht="18.75" customHeight="1" x14ac:dyDescent="0.35">
      <c r="C79" s="126" t="s">
        <v>91</v>
      </c>
      <c r="E79" s="130" t="s">
        <v>117</v>
      </c>
      <c r="F79" s="131"/>
      <c r="G79" s="131"/>
      <c r="H79" s="131"/>
      <c r="I79" s="131"/>
      <c r="J79" s="131"/>
      <c r="K79" s="131"/>
      <c r="L79" s="131"/>
      <c r="M79" s="131"/>
      <c r="N79" s="131"/>
      <c r="O79" s="131"/>
      <c r="P79" s="131"/>
      <c r="Q79" s="131"/>
      <c r="R79" s="131"/>
      <c r="S79" s="131"/>
      <c r="T79" s="131"/>
      <c r="U79" s="131"/>
      <c r="V79" s="131"/>
      <c r="W79" s="131"/>
      <c r="X79" s="131"/>
      <c r="Y79" s="131"/>
      <c r="Z79" s="131"/>
      <c r="AA79" s="131"/>
      <c r="AB79" s="131"/>
      <c r="AC79" s="131"/>
      <c r="AD79" s="131"/>
      <c r="AE79" s="131"/>
      <c r="AF79" s="131"/>
      <c r="AG79" s="131"/>
      <c r="AH79" s="131"/>
      <c r="AI79" s="131"/>
      <c r="AJ79" s="131"/>
      <c r="AK79" s="131"/>
      <c r="AL79" s="131"/>
      <c r="AM79" s="131"/>
      <c r="AN79" s="131"/>
      <c r="AO79" s="131"/>
      <c r="AP79" s="132"/>
      <c r="AQ79" s="58"/>
      <c r="AR79" s="58"/>
      <c r="AS79" s="58"/>
      <c r="AT79" s="58"/>
      <c r="AU79" s="14"/>
      <c r="AV79" s="14"/>
    </row>
    <row r="80" spans="2:48" ht="11.25" customHeight="1" x14ac:dyDescent="0.3">
      <c r="C80" s="127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</row>
    <row r="81" spans="3:48" s="7" customFormat="1" ht="16" customHeight="1" x14ac:dyDescent="0.35">
      <c r="C81" s="127"/>
      <c r="E81" s="9" t="s">
        <v>16</v>
      </c>
      <c r="F81" s="21">
        <v>2199.7294975849081</v>
      </c>
      <c r="G81" s="36">
        <v>2326.4035860051704</v>
      </c>
      <c r="H81" s="21">
        <v>2505.7807210538485</v>
      </c>
      <c r="I81" s="36">
        <v>2594.5429422739985</v>
      </c>
      <c r="J81" s="21">
        <v>2247.7959281437129</v>
      </c>
      <c r="K81" s="36">
        <v>2211.5522242023571</v>
      </c>
      <c r="L81" s="21">
        <v>2078.5661805042596</v>
      </c>
      <c r="M81" s="36">
        <v>1880.0403802257072</v>
      </c>
      <c r="N81" s="21">
        <v>1994.3405635119009</v>
      </c>
      <c r="O81" s="36">
        <v>1998.3956048800114</v>
      </c>
      <c r="P81" s="21">
        <v>1916.7903125509638</v>
      </c>
      <c r="Q81" s="36">
        <v>1996.3290453229208</v>
      </c>
      <c r="R81" s="21">
        <v>1771.3359947564318</v>
      </c>
      <c r="S81" s="36">
        <v>1872.6753519517133</v>
      </c>
      <c r="T81" s="21">
        <v>1934.7012792110156</v>
      </c>
      <c r="U81" s="36">
        <v>1914.9753423737302</v>
      </c>
      <c r="V81" s="21">
        <v>2017.5670432452914</v>
      </c>
      <c r="W81" s="36">
        <v>2174.715616290795</v>
      </c>
      <c r="X81" s="21">
        <v>2242.1943825103199</v>
      </c>
      <c r="Y81" s="36">
        <v>2113.0158932829499</v>
      </c>
      <c r="Z81" s="21">
        <v>2319.3470579448881</v>
      </c>
      <c r="AA81" s="36">
        <v>2381.603344705823</v>
      </c>
      <c r="AB81" s="21">
        <v>2246.3901217455045</v>
      </c>
      <c r="AC81" s="36">
        <v>2485.7156992522946</v>
      </c>
      <c r="AD81" s="21">
        <v>2496.0199558289614</v>
      </c>
      <c r="AE81" s="36">
        <v>2653.7563695630065</v>
      </c>
      <c r="AF81" s="21">
        <v>2609.4506180630406</v>
      </c>
      <c r="AG81" s="36">
        <v>2797.0383540268836</v>
      </c>
      <c r="AH81" s="21">
        <v>2976.6281586627247</v>
      </c>
      <c r="AI81" s="81">
        <v>2924.5065818564694</v>
      </c>
      <c r="AJ81" s="21">
        <v>2806.9600012558699</v>
      </c>
      <c r="AK81" s="21">
        <v>2940.37843543497</v>
      </c>
      <c r="AL81" s="107">
        <v>2918.4143034102808</v>
      </c>
      <c r="AM81" s="21">
        <v>3047.3008612961071</v>
      </c>
      <c r="AN81" s="107">
        <v>3439.0802864910797</v>
      </c>
      <c r="AO81" s="21">
        <v>3435.6892551697265</v>
      </c>
      <c r="AP81" s="107">
        <v>3682.1567159504466</v>
      </c>
      <c r="AQ81" s="22"/>
      <c r="AR81" s="22"/>
      <c r="AS81" s="58"/>
      <c r="AT81" s="58"/>
      <c r="AU81" s="14"/>
      <c r="AV81" s="14"/>
    </row>
    <row r="82" spans="3:48" s="7" customFormat="1" ht="16" customHeight="1" x14ac:dyDescent="0.3">
      <c r="C82" s="127"/>
      <c r="E82" s="7" t="s">
        <v>34</v>
      </c>
      <c r="F82" s="22">
        <v>2318.7687074829932</v>
      </c>
      <c r="G82" s="31">
        <v>1977.4108140403282</v>
      </c>
      <c r="H82" s="22">
        <v>1845.2147927927927</v>
      </c>
      <c r="I82" s="31">
        <v>3571.4285714285716</v>
      </c>
      <c r="J82" s="22">
        <v>2348.7615078236131</v>
      </c>
      <c r="K82" s="31">
        <v>2060.8365019011408</v>
      </c>
      <c r="L82" s="22">
        <v>2973.3416251074809</v>
      </c>
      <c r="M82" s="31">
        <v>1830.3355834136933</v>
      </c>
      <c r="N82" s="22">
        <v>1532.942615131579</v>
      </c>
      <c r="O82" s="31">
        <v>2113.6631555555555</v>
      </c>
      <c r="P82" s="22">
        <v>1751.3623978201636</v>
      </c>
      <c r="Q82" s="31">
        <v>3554.5290468133107</v>
      </c>
      <c r="R82" s="22">
        <v>1567.2776911076444</v>
      </c>
      <c r="S82" s="31">
        <v>1530.4633017944534</v>
      </c>
      <c r="T82" s="22">
        <v>1421.9236869229119</v>
      </c>
      <c r="U82" s="31">
        <v>1740.52474597021</v>
      </c>
      <c r="V82" s="22">
        <v>1893.6141817604068</v>
      </c>
      <c r="W82" s="31">
        <v>1618.5229857142856</v>
      </c>
      <c r="X82" s="22">
        <v>2342.7387570621468</v>
      </c>
      <c r="Y82" s="31">
        <v>1512.5186240023647</v>
      </c>
      <c r="Z82" s="22">
        <v>1887.0606501831501</v>
      </c>
      <c r="AA82" s="31">
        <v>2156.739737394958</v>
      </c>
      <c r="AB82" s="22">
        <v>1905.3353189853958</v>
      </c>
      <c r="AC82" s="31">
        <v>1926.6695547899826</v>
      </c>
      <c r="AD82" s="22">
        <v>2671.5980423047263</v>
      </c>
      <c r="AE82" s="31">
        <v>1981.8762269372694</v>
      </c>
      <c r="AF82" s="22">
        <v>2590.4282763744432</v>
      </c>
      <c r="AG82" s="31">
        <v>1666.1593817093312</v>
      </c>
      <c r="AH82" s="22">
        <v>1458.2875112309075</v>
      </c>
      <c r="AI82" s="82">
        <v>2652.9676003734826</v>
      </c>
      <c r="AJ82" s="22">
        <v>2080.9891170562455</v>
      </c>
      <c r="AK82" s="22">
        <v>2230.5071755135968</v>
      </c>
      <c r="AL82" s="102">
        <v>2755.5201852883811</v>
      </c>
      <c r="AM82" s="22">
        <v>3047.8161358378829</v>
      </c>
      <c r="AN82" s="102">
        <v>2591.8557328470479</v>
      </c>
      <c r="AO82" s="22">
        <v>2156.7382032190953</v>
      </c>
      <c r="AP82" s="102">
        <v>2803.3525353566633</v>
      </c>
      <c r="AQ82" s="22"/>
      <c r="AR82" s="22"/>
      <c r="AS82" s="2"/>
      <c r="AT82" s="2"/>
      <c r="AU82" s="14"/>
      <c r="AV82" s="14"/>
    </row>
    <row r="83" spans="3:48" s="7" customFormat="1" ht="16" customHeight="1" x14ac:dyDescent="0.35">
      <c r="C83" s="127"/>
      <c r="E83" s="9" t="s">
        <v>17</v>
      </c>
      <c r="F83" s="21">
        <v>2127.4699613605762</v>
      </c>
      <c r="G83" s="36">
        <v>2177.7713074162684</v>
      </c>
      <c r="H83" s="21">
        <v>2286.8500265991133</v>
      </c>
      <c r="I83" s="36">
        <v>2383.5075908807353</v>
      </c>
      <c r="J83" s="21">
        <v>2052.6479959700227</v>
      </c>
      <c r="K83" s="36">
        <v>1810.4880717857823</v>
      </c>
      <c r="L83" s="21">
        <v>1822.6264452428079</v>
      </c>
      <c r="M83" s="36">
        <v>1721.9037416079909</v>
      </c>
      <c r="N83" s="21">
        <v>1748.3150775548297</v>
      </c>
      <c r="O83" s="36">
        <v>1586.9506196548371</v>
      </c>
      <c r="P83" s="21">
        <v>1507.9373207205167</v>
      </c>
      <c r="Q83" s="36">
        <v>1592.1960703406028</v>
      </c>
      <c r="R83" s="21">
        <v>1510.5024770212367</v>
      </c>
      <c r="S83" s="36">
        <v>1311.0528040016254</v>
      </c>
      <c r="T83" s="21">
        <v>1419.6032738172139</v>
      </c>
      <c r="U83" s="36">
        <v>1481.9233736568917</v>
      </c>
      <c r="V83" s="21">
        <v>1507.3623021759199</v>
      </c>
      <c r="W83" s="36">
        <v>1498.0788822579946</v>
      </c>
      <c r="X83" s="21">
        <v>1591.1520938091855</v>
      </c>
      <c r="Y83" s="36">
        <v>1638.4202664650002</v>
      </c>
      <c r="Z83" s="21">
        <v>1719.3175957074732</v>
      </c>
      <c r="AA83" s="36">
        <v>1779.6676515496479</v>
      </c>
      <c r="AB83" s="21">
        <v>1822.6598427587014</v>
      </c>
      <c r="AC83" s="36">
        <v>1883.2999480537037</v>
      </c>
      <c r="AD83" s="21">
        <v>1883.1086893839392</v>
      </c>
      <c r="AE83" s="36">
        <v>2191.1964828512005</v>
      </c>
      <c r="AF83" s="21">
        <v>1929.9147154774373</v>
      </c>
      <c r="AG83" s="36">
        <v>2051.5543892153128</v>
      </c>
      <c r="AH83" s="21">
        <v>2135.2714265016862</v>
      </c>
      <c r="AI83" s="81">
        <v>2102.004402497199</v>
      </c>
      <c r="AJ83" s="21">
        <v>2156.7043565400154</v>
      </c>
      <c r="AK83" s="21">
        <v>2166.4280116971645</v>
      </c>
      <c r="AL83" s="107">
        <v>2268.2242360022506</v>
      </c>
      <c r="AM83" s="21">
        <v>2195.5756651793704</v>
      </c>
      <c r="AN83" s="107">
        <v>2399.2104383231417</v>
      </c>
      <c r="AO83" s="21">
        <v>2637.0129476183956</v>
      </c>
      <c r="AP83" s="107">
        <v>2684.2286600635471</v>
      </c>
      <c r="AQ83" s="22"/>
      <c r="AR83" s="22"/>
      <c r="AS83" s="58"/>
      <c r="AT83" s="58"/>
      <c r="AU83" s="14"/>
      <c r="AV83" s="14"/>
    </row>
    <row r="84" spans="3:48" s="7" customFormat="1" ht="16" customHeight="1" x14ac:dyDescent="0.3">
      <c r="C84" s="127"/>
      <c r="E84" s="7" t="s">
        <v>36</v>
      </c>
      <c r="F84" s="22">
        <v>1319.7368421052631</v>
      </c>
      <c r="G84" s="31">
        <v>1228.5714285714287</v>
      </c>
      <c r="H84" s="22">
        <v>1473.4593596059112</v>
      </c>
      <c r="I84" s="31">
        <v>2243.5897435897436</v>
      </c>
      <c r="J84" s="22">
        <v>1673.7169590643273</v>
      </c>
      <c r="K84" s="31">
        <v>1701.4925373134329</v>
      </c>
      <c r="L84" s="22">
        <v>3316.6666666666665</v>
      </c>
      <c r="M84" s="31">
        <v>2286.8217054263564</v>
      </c>
      <c r="N84" s="22">
        <v>1324.4764077669904</v>
      </c>
      <c r="O84" s="31">
        <v>1315.1781818181819</v>
      </c>
      <c r="P84" s="22">
        <v>1461.21</v>
      </c>
      <c r="Q84" s="31">
        <v>1869.1588785046729</v>
      </c>
      <c r="R84" s="22">
        <v>3036.5384615384614</v>
      </c>
      <c r="S84" s="31">
        <v>2561.0169491525426</v>
      </c>
      <c r="T84" s="22">
        <v>1428.5516178736518</v>
      </c>
      <c r="U84" s="31">
        <v>6571.9168003376953</v>
      </c>
      <c r="V84" s="22">
        <v>1385.0574684431976</v>
      </c>
      <c r="W84" s="31">
        <v>1604.577056778679</v>
      </c>
      <c r="X84" s="22">
        <v>1354.0982073265784</v>
      </c>
      <c r="Y84" s="31">
        <v>2028.313731623397</v>
      </c>
      <c r="Z84" s="22">
        <v>1699.6566190180235</v>
      </c>
      <c r="AA84" s="31">
        <v>1554.6055982505466</v>
      </c>
      <c r="AB84" s="22">
        <v>1523.7317242979809</v>
      </c>
      <c r="AC84" s="31">
        <v>1519.6108480120783</v>
      </c>
      <c r="AD84" s="22">
        <v>1452.7812858783009</v>
      </c>
      <c r="AE84" s="31">
        <v>2092.0667365478685</v>
      </c>
      <c r="AF84" s="22">
        <v>1630.5693580520199</v>
      </c>
      <c r="AG84" s="31">
        <v>1439.4661474124414</v>
      </c>
      <c r="AH84" s="22">
        <v>2690.3173531397706</v>
      </c>
      <c r="AI84" s="82">
        <v>1556.3976645489199</v>
      </c>
      <c r="AJ84" s="22">
        <v>1577.9173984539705</v>
      </c>
      <c r="AK84" s="22">
        <v>1413.5947049938638</v>
      </c>
      <c r="AL84" s="102">
        <v>1920.5404233171409</v>
      </c>
      <c r="AM84" s="22">
        <v>1554.9076098271914</v>
      </c>
      <c r="AN84" s="102">
        <v>1991.8109739670047</v>
      </c>
      <c r="AO84" s="22">
        <v>2355.5828860640299</v>
      </c>
      <c r="AP84" s="102">
        <v>2468.7711818436014</v>
      </c>
      <c r="AQ84" s="22"/>
      <c r="AR84" s="22"/>
      <c r="AS84" s="2"/>
      <c r="AT84" s="2"/>
      <c r="AU84" s="14"/>
      <c r="AV84" s="14"/>
    </row>
    <row r="85" spans="3:48" s="7" customFormat="1" ht="16" customHeight="1" x14ac:dyDescent="0.35">
      <c r="C85" s="127"/>
      <c r="E85" s="9" t="s">
        <v>23</v>
      </c>
      <c r="F85" s="21">
        <v>2037.5510563380283</v>
      </c>
      <c r="G85" s="36">
        <v>2666.6666666666665</v>
      </c>
      <c r="H85" s="21">
        <v>3645.4227848101264</v>
      </c>
      <c r="I85" s="36">
        <v>2960.2272727272725</v>
      </c>
      <c r="J85" s="21">
        <v>1734.7035187969925</v>
      </c>
      <c r="K85" s="36">
        <v>2102.0247398843931</v>
      </c>
      <c r="L85" s="21">
        <v>4515.636363636364</v>
      </c>
      <c r="M85" s="36">
        <v>2286.8907563025209</v>
      </c>
      <c r="N85" s="21">
        <v>1296.1847389558234</v>
      </c>
      <c r="O85" s="36">
        <v>1054.7368421052631</v>
      </c>
      <c r="P85" s="21">
        <v>2108.3737024221455</v>
      </c>
      <c r="Q85" s="36">
        <v>1162.6576324549237</v>
      </c>
      <c r="R85" s="21">
        <v>1573.6971560338202</v>
      </c>
      <c r="S85" s="36">
        <v>1734.5244657501205</v>
      </c>
      <c r="T85" s="21">
        <v>2201.6702516616774</v>
      </c>
      <c r="U85" s="36">
        <v>2178.168381242132</v>
      </c>
      <c r="V85" s="21">
        <v>2533.2700806952203</v>
      </c>
      <c r="W85" s="36">
        <v>2094.8851244933412</v>
      </c>
      <c r="X85" s="21">
        <v>2473.5909164515788</v>
      </c>
      <c r="Y85" s="36">
        <v>2616.1107752207467</v>
      </c>
      <c r="Z85" s="21">
        <v>2559.2083549593876</v>
      </c>
      <c r="AA85" s="36">
        <v>2812.729150075741</v>
      </c>
      <c r="AB85" s="21">
        <v>2554.0922634237609</v>
      </c>
      <c r="AC85" s="36">
        <v>2980.7840368103198</v>
      </c>
      <c r="AD85" s="21">
        <v>2726.694999162245</v>
      </c>
      <c r="AE85" s="36">
        <v>2828.5697036165611</v>
      </c>
      <c r="AF85" s="21">
        <v>2952.2331736438682</v>
      </c>
      <c r="AG85" s="36">
        <v>2626.6316787790693</v>
      </c>
      <c r="AH85" s="21">
        <v>3062.5645259076487</v>
      </c>
      <c r="AI85" s="81">
        <v>3026.1176049618321</v>
      </c>
      <c r="AJ85" s="21">
        <v>3173.1836607457949</v>
      </c>
      <c r="AK85" s="21">
        <v>3274.7233854841693</v>
      </c>
      <c r="AL85" s="107">
        <v>3405.1934567279059</v>
      </c>
      <c r="AM85" s="21">
        <v>3901.7576138258073</v>
      </c>
      <c r="AN85" s="107">
        <v>3644.0898409279826</v>
      </c>
      <c r="AO85" s="21">
        <v>3702.2864793846861</v>
      </c>
      <c r="AP85" s="107">
        <v>4116.4649347292234</v>
      </c>
      <c r="AQ85" s="22"/>
      <c r="AR85" s="22"/>
      <c r="AS85" s="58"/>
      <c r="AT85" s="58"/>
      <c r="AU85" s="14"/>
      <c r="AV85" s="14"/>
    </row>
    <row r="86" spans="3:48" s="7" customFormat="1" ht="16" customHeight="1" x14ac:dyDescent="0.3">
      <c r="C86" s="127"/>
      <c r="E86" s="7" t="s">
        <v>38</v>
      </c>
      <c r="F86" s="22">
        <v>2504.657872860636</v>
      </c>
      <c r="G86" s="31">
        <v>1432.2871287128712</v>
      </c>
      <c r="H86" s="22">
        <v>1585.7838155136269</v>
      </c>
      <c r="I86" s="31">
        <v>2758.3941605839418</v>
      </c>
      <c r="J86" s="22">
        <v>1479.2162377243483</v>
      </c>
      <c r="K86" s="31">
        <v>1453.6845785639957</v>
      </c>
      <c r="L86" s="22">
        <v>1304.4470588235295</v>
      </c>
      <c r="M86" s="31" t="e">
        <v>#DIV/0!</v>
      </c>
      <c r="N86" s="22">
        <v>1336.0389610389611</v>
      </c>
      <c r="O86" s="31">
        <v>1387.8205128205129</v>
      </c>
      <c r="P86" s="22">
        <v>1007.5862068965517</v>
      </c>
      <c r="Q86" s="31">
        <v>1073.9299610894941</v>
      </c>
      <c r="R86" s="22">
        <v>2290.6403940886698</v>
      </c>
      <c r="S86" s="31">
        <v>1966.4492078285182</v>
      </c>
      <c r="T86" s="22">
        <v>2698.5235546038543</v>
      </c>
      <c r="U86" s="31">
        <v>2123.237696503048</v>
      </c>
      <c r="V86" s="22">
        <v>1773.1458201984822</v>
      </c>
      <c r="W86" s="31">
        <v>2822.886853759011</v>
      </c>
      <c r="X86" s="22">
        <v>2738.5462287104624</v>
      </c>
      <c r="Y86" s="31">
        <v>3255.8350261267146</v>
      </c>
      <c r="Z86" s="22">
        <v>2220.6841100076394</v>
      </c>
      <c r="AA86" s="31">
        <v>3486.3749402199905</v>
      </c>
      <c r="AB86" s="22">
        <v>2239.8148148148148</v>
      </c>
      <c r="AC86" s="31">
        <v>3221.9736049873509</v>
      </c>
      <c r="AD86" s="22">
        <v>4892.5463331665842</v>
      </c>
      <c r="AE86" s="31">
        <v>3785.9775331745486</v>
      </c>
      <c r="AF86" s="22">
        <v>3890.9815814393937</v>
      </c>
      <c r="AG86" s="31">
        <v>3681.2650884624973</v>
      </c>
      <c r="AH86" s="22">
        <v>2102.5979112271539</v>
      </c>
      <c r="AI86" s="82">
        <v>4449.8276942355888</v>
      </c>
      <c r="AJ86" s="22">
        <v>3230.3235597875851</v>
      </c>
      <c r="AK86" s="22">
        <v>4378.8177252252253</v>
      </c>
      <c r="AL86" s="102">
        <v>4033.568523053988</v>
      </c>
      <c r="AM86" s="22">
        <v>3734.3045045476301</v>
      </c>
      <c r="AN86" s="102">
        <v>3626.3609994329463</v>
      </c>
      <c r="AO86" s="22">
        <v>4950.5889762242723</v>
      </c>
      <c r="AP86" s="102">
        <v>3054.4801236900876</v>
      </c>
      <c r="AQ86" s="22"/>
      <c r="AR86" s="22"/>
      <c r="AS86" s="2"/>
      <c r="AT86" s="2"/>
      <c r="AU86" s="14"/>
      <c r="AV86" s="14"/>
    </row>
    <row r="87" spans="3:48" s="7" customFormat="1" ht="16" customHeight="1" x14ac:dyDescent="0.35">
      <c r="C87" s="127"/>
      <c r="E87" s="9" t="s">
        <v>30</v>
      </c>
      <c r="F87" s="21">
        <v>1552.5402066115703</v>
      </c>
      <c r="G87" s="36">
        <v>1300.5985401459855</v>
      </c>
      <c r="H87" s="21" t="e">
        <v>#DIV/0!</v>
      </c>
      <c r="I87" s="36">
        <v>961.29363321799303</v>
      </c>
      <c r="J87" s="21">
        <v>1964.9230769230769</v>
      </c>
      <c r="K87" s="36" t="e">
        <v>#DIV/0!</v>
      </c>
      <c r="L87" s="21" t="e">
        <v>#DIV/0!</v>
      </c>
      <c r="M87" s="36">
        <v>3209.9188311688313</v>
      </c>
      <c r="N87" s="21">
        <v>1451.3888888888889</v>
      </c>
      <c r="O87" s="36">
        <v>2000</v>
      </c>
      <c r="P87" s="21">
        <v>4907.4074074074078</v>
      </c>
      <c r="Q87" s="36">
        <v>2533.7837837837837</v>
      </c>
      <c r="R87" s="21">
        <v>1112.5603864734298</v>
      </c>
      <c r="S87" s="36">
        <v>1664.77642228739</v>
      </c>
      <c r="T87" s="21">
        <v>3056.3380281690143</v>
      </c>
      <c r="U87" s="36">
        <v>2364.6112600536194</v>
      </c>
      <c r="V87" s="21">
        <v>2037.6507537688442</v>
      </c>
      <c r="W87" s="36">
        <v>1895.2682926829268</v>
      </c>
      <c r="X87" s="21">
        <v>2439.3063583815028</v>
      </c>
      <c r="Y87" s="36">
        <v>1465.4088050314465</v>
      </c>
      <c r="Z87" s="21">
        <v>2866.8988696808515</v>
      </c>
      <c r="AA87" s="36">
        <v>2695.4933676092542</v>
      </c>
      <c r="AB87" s="21">
        <v>2024.2514970059881</v>
      </c>
      <c r="AC87" s="36">
        <v>3942.4712351945855</v>
      </c>
      <c r="AD87" s="21">
        <v>2918.3720930232557</v>
      </c>
      <c r="AE87" s="36">
        <v>5898.1471643518526</v>
      </c>
      <c r="AF87" s="21">
        <v>6412.4668435013264</v>
      </c>
      <c r="AG87" s="36">
        <v>1137.2549019607843</v>
      </c>
      <c r="AH87" s="21">
        <v>3207.8799249530957</v>
      </c>
      <c r="AI87" s="81">
        <v>6326.9934027777772</v>
      </c>
      <c r="AJ87" s="21">
        <v>4534.3982960596377</v>
      </c>
      <c r="AK87" s="21">
        <v>4883.4716236559134</v>
      </c>
      <c r="AL87" s="107">
        <v>4535.956090651558</v>
      </c>
      <c r="AM87" s="21">
        <v>3582.5211176088369</v>
      </c>
      <c r="AN87" s="107">
        <v>4765.3670702179179</v>
      </c>
      <c r="AO87" s="21">
        <v>3839.340885684861</v>
      </c>
      <c r="AP87" s="107">
        <v>3959.3525179856115</v>
      </c>
      <c r="AQ87" s="22"/>
      <c r="AR87" s="22"/>
      <c r="AS87" s="58"/>
      <c r="AT87" s="58"/>
      <c r="AU87" s="14"/>
      <c r="AV87" s="14"/>
    </row>
    <row r="88" spans="3:48" s="7" customFormat="1" ht="16" customHeight="1" x14ac:dyDescent="0.3">
      <c r="C88" s="127"/>
      <c r="E88" s="7" t="s">
        <v>88</v>
      </c>
      <c r="F88" s="22">
        <v>2249.514072236555</v>
      </c>
      <c r="G88" s="31">
        <v>2185.3786987908325</v>
      </c>
      <c r="H88" s="22">
        <v>3128.5935954791616</v>
      </c>
      <c r="I88" s="31">
        <v>2346.568511816839</v>
      </c>
      <c r="J88" s="22">
        <v>1637.2020451802032</v>
      </c>
      <c r="K88" s="31">
        <v>2431.6098601913168</v>
      </c>
      <c r="L88" s="22">
        <v>4200.1409994523547</v>
      </c>
      <c r="M88" s="31">
        <v>2061.7200574204949</v>
      </c>
      <c r="N88" s="22">
        <v>2259.5090909090909</v>
      </c>
      <c r="O88" s="31">
        <v>2320.6922240709928</v>
      </c>
      <c r="P88" s="22">
        <v>1231.6199628942486</v>
      </c>
      <c r="Q88" s="31">
        <v>1687.8819648422891</v>
      </c>
      <c r="R88" s="22">
        <v>1634.1454174559231</v>
      </c>
      <c r="S88" s="31">
        <v>2038.6644396284833</v>
      </c>
      <c r="T88" s="22">
        <v>1688.8000959556473</v>
      </c>
      <c r="U88" s="31">
        <v>2665.9873655823362</v>
      </c>
      <c r="V88" s="22">
        <v>2401.1631536128984</v>
      </c>
      <c r="W88" s="31">
        <v>1903.1349322774677</v>
      </c>
      <c r="X88" s="22">
        <v>2192.8108402585412</v>
      </c>
      <c r="Y88" s="31">
        <v>2383.2932268636819</v>
      </c>
      <c r="Z88" s="22">
        <v>2242.7704279941941</v>
      </c>
      <c r="AA88" s="31">
        <v>2197.8627035142867</v>
      </c>
      <c r="AB88" s="22">
        <v>2152.2942219887286</v>
      </c>
      <c r="AC88" s="31">
        <v>2848.8152322388519</v>
      </c>
      <c r="AD88" s="22">
        <v>3383.8318009235509</v>
      </c>
      <c r="AE88" s="31">
        <v>2690.265463108939</v>
      </c>
      <c r="AF88" s="22">
        <v>3342.6650781494213</v>
      </c>
      <c r="AG88" s="31">
        <v>2209.7134459583031</v>
      </c>
      <c r="AH88" s="22">
        <v>2206.2354026178255</v>
      </c>
      <c r="AI88" s="82">
        <v>3010.2403830769231</v>
      </c>
      <c r="AJ88" s="22">
        <v>3277.3076999941732</v>
      </c>
      <c r="AK88" s="22">
        <v>3075.4973361401258</v>
      </c>
      <c r="AL88" s="102">
        <v>3087.2026190756815</v>
      </c>
      <c r="AM88" s="22">
        <v>3330.3415066824646</v>
      </c>
      <c r="AN88" s="102">
        <v>3620.5255474090959</v>
      </c>
      <c r="AO88" s="22">
        <v>3877.7611791876825</v>
      </c>
      <c r="AP88" s="102">
        <v>3696.8941418566196</v>
      </c>
      <c r="AQ88" s="22"/>
      <c r="AR88" s="22"/>
      <c r="AS88" s="2"/>
      <c r="AT88" s="2"/>
      <c r="AU88" s="14"/>
      <c r="AV88" s="14"/>
    </row>
    <row r="89" spans="3:48" s="7" customFormat="1" ht="16" customHeight="1" x14ac:dyDescent="0.35">
      <c r="C89" s="127"/>
      <c r="E89" s="9" t="s">
        <v>20</v>
      </c>
      <c r="F89" s="21">
        <v>1906.0401374629639</v>
      </c>
      <c r="G89" s="36">
        <v>2219.5660553778389</v>
      </c>
      <c r="H89" s="21">
        <v>2242.0584680203419</v>
      </c>
      <c r="I89" s="36">
        <v>1983.7617507317582</v>
      </c>
      <c r="J89" s="21">
        <v>2026.3395118274263</v>
      </c>
      <c r="K89" s="36">
        <v>2013.7345512912198</v>
      </c>
      <c r="L89" s="21">
        <v>1768.637358162533</v>
      </c>
      <c r="M89" s="36">
        <v>1921.540173295266</v>
      </c>
      <c r="N89" s="21">
        <v>1854.408429591251</v>
      </c>
      <c r="O89" s="36">
        <v>1749.0749887756012</v>
      </c>
      <c r="P89" s="21">
        <v>1753.2585003033194</v>
      </c>
      <c r="Q89" s="36">
        <v>1512.7357161914417</v>
      </c>
      <c r="R89" s="21">
        <v>1580.0944539678264</v>
      </c>
      <c r="S89" s="36">
        <v>1496.3336402297066</v>
      </c>
      <c r="T89" s="21">
        <v>1473.5660149621076</v>
      </c>
      <c r="U89" s="36">
        <v>1511.8007630238722</v>
      </c>
      <c r="V89" s="21">
        <v>1617.1789383615444</v>
      </c>
      <c r="W89" s="36">
        <v>1497.36441419317</v>
      </c>
      <c r="X89" s="21">
        <v>1709.2054447007838</v>
      </c>
      <c r="Y89" s="36">
        <v>1595.1170075559526</v>
      </c>
      <c r="Z89" s="21">
        <v>1675.1903748170332</v>
      </c>
      <c r="AA89" s="36">
        <v>1664.4452701616181</v>
      </c>
      <c r="AB89" s="21">
        <v>1755.9876750524493</v>
      </c>
      <c r="AC89" s="36">
        <v>1818.8830589353611</v>
      </c>
      <c r="AD89" s="21">
        <v>1771.9987582036615</v>
      </c>
      <c r="AE89" s="36">
        <v>1887.6935609610257</v>
      </c>
      <c r="AF89" s="21">
        <v>1853.7933798978124</v>
      </c>
      <c r="AG89" s="36">
        <v>1924.2935429228226</v>
      </c>
      <c r="AH89" s="21">
        <v>2054.3199323686617</v>
      </c>
      <c r="AI89" s="81">
        <v>2062.2992988109554</v>
      </c>
      <c r="AJ89" s="21">
        <v>2169.4103772119988</v>
      </c>
      <c r="AK89" s="21">
        <v>2197.8867562892533</v>
      </c>
      <c r="AL89" s="107">
        <v>2341.0817083686916</v>
      </c>
      <c r="AM89" s="21">
        <v>2311.3438430887782</v>
      </c>
      <c r="AN89" s="107">
        <v>2449.651773482025</v>
      </c>
      <c r="AO89" s="21">
        <v>2535.0324332643663</v>
      </c>
      <c r="AP89" s="107">
        <v>2753.1981448914526</v>
      </c>
      <c r="AQ89" s="22"/>
      <c r="AR89" s="22"/>
      <c r="AS89" s="58"/>
      <c r="AT89" s="58"/>
      <c r="AU89" s="14"/>
      <c r="AV89" s="14"/>
    </row>
    <row r="90" spans="3:48" s="7" customFormat="1" ht="16" customHeight="1" x14ac:dyDescent="0.3">
      <c r="C90" s="127"/>
      <c r="E90" s="7" t="s">
        <v>27</v>
      </c>
      <c r="F90" s="22">
        <v>2285.5125569468664</v>
      </c>
      <c r="G90" s="31">
        <v>2284.1808567269381</v>
      </c>
      <c r="H90" s="22">
        <v>2471.0705237892239</v>
      </c>
      <c r="I90" s="31">
        <v>2246.3588600511766</v>
      </c>
      <c r="J90" s="22">
        <v>2017.7999351948504</v>
      </c>
      <c r="K90" s="31">
        <v>1933.6462288551784</v>
      </c>
      <c r="L90" s="22">
        <v>1751.3724973443809</v>
      </c>
      <c r="M90" s="31">
        <v>1603.4130676864875</v>
      </c>
      <c r="N90" s="22">
        <v>1671.8580641812177</v>
      </c>
      <c r="O90" s="31">
        <v>1519.8571176249529</v>
      </c>
      <c r="P90" s="22">
        <v>1527.1551788428412</v>
      </c>
      <c r="Q90" s="31">
        <v>1409.5956717517872</v>
      </c>
      <c r="R90" s="22">
        <v>1623.5241661324299</v>
      </c>
      <c r="S90" s="31">
        <v>1469.8895549033996</v>
      </c>
      <c r="T90" s="22">
        <v>1361.4097108343576</v>
      </c>
      <c r="U90" s="31">
        <v>1344.3683654045967</v>
      </c>
      <c r="V90" s="22">
        <v>1640.2924350109406</v>
      </c>
      <c r="W90" s="31">
        <v>1460.3971153323469</v>
      </c>
      <c r="X90" s="22">
        <v>1665.3753254355881</v>
      </c>
      <c r="Y90" s="31">
        <v>1640.5424546117147</v>
      </c>
      <c r="Z90" s="22">
        <v>1511.0664453955224</v>
      </c>
      <c r="AA90" s="31">
        <v>1783.6205711425885</v>
      </c>
      <c r="AB90" s="22">
        <v>2010.1467849605685</v>
      </c>
      <c r="AC90" s="31">
        <v>1926.3040780876493</v>
      </c>
      <c r="AD90" s="22">
        <v>1724.8808901334928</v>
      </c>
      <c r="AE90" s="31">
        <v>2015.4407640872703</v>
      </c>
      <c r="AF90" s="22">
        <v>1787.5041872461859</v>
      </c>
      <c r="AG90" s="31">
        <v>1790.1479192840256</v>
      </c>
      <c r="AH90" s="22">
        <v>2125.3930728809687</v>
      </c>
      <c r="AI90" s="82">
        <v>1953.1325174584661</v>
      </c>
      <c r="AJ90" s="22">
        <v>2117.900410150125</v>
      </c>
      <c r="AK90" s="22">
        <v>2267.758162344835</v>
      </c>
      <c r="AL90" s="102">
        <v>2144.9619362015774</v>
      </c>
      <c r="AM90" s="22">
        <v>2035.0489498075005</v>
      </c>
      <c r="AN90" s="102">
        <v>2496.7948198649901</v>
      </c>
      <c r="AO90" s="22">
        <v>2545.652551684464</v>
      </c>
      <c r="AP90" s="102">
        <v>2688.7280163318901</v>
      </c>
      <c r="AQ90" s="22"/>
      <c r="AR90" s="22"/>
      <c r="AS90" s="2"/>
      <c r="AT90" s="2"/>
      <c r="AU90" s="14"/>
      <c r="AV90" s="14"/>
    </row>
    <row r="91" spans="3:48" s="7" customFormat="1" ht="16" customHeight="1" x14ac:dyDescent="0.35">
      <c r="C91" s="127"/>
      <c r="E91" s="9" t="s">
        <v>28</v>
      </c>
      <c r="F91" s="21">
        <v>2501.0338328168805</v>
      </c>
      <c r="G91" s="36">
        <v>2326.627372199885</v>
      </c>
      <c r="H91" s="21">
        <v>2917.3842252243171</v>
      </c>
      <c r="I91" s="36">
        <v>2568.072558332346</v>
      </c>
      <c r="J91" s="21">
        <v>1948.1707792316024</v>
      </c>
      <c r="K91" s="36">
        <v>2172.6210349784383</v>
      </c>
      <c r="L91" s="21">
        <v>2841.5094909117779</v>
      </c>
      <c r="M91" s="36">
        <v>2116.1325837862319</v>
      </c>
      <c r="N91" s="21">
        <v>2276.1118741101091</v>
      </c>
      <c r="O91" s="36">
        <v>2726.6774768789196</v>
      </c>
      <c r="P91" s="21">
        <v>1749.7647132273371</v>
      </c>
      <c r="Q91" s="36">
        <v>1884.50105013914</v>
      </c>
      <c r="R91" s="21">
        <v>1902.3288601173408</v>
      </c>
      <c r="S91" s="36">
        <v>1855.1040986864846</v>
      </c>
      <c r="T91" s="21">
        <v>1900.382160615864</v>
      </c>
      <c r="U91" s="36">
        <v>1695.8136591008056</v>
      </c>
      <c r="V91" s="21">
        <v>1792.5144346771056</v>
      </c>
      <c r="W91" s="36">
        <v>1828.4334554832315</v>
      </c>
      <c r="X91" s="21">
        <v>1859.4102306648579</v>
      </c>
      <c r="Y91" s="36">
        <v>1771.6875038901114</v>
      </c>
      <c r="Z91" s="21">
        <v>1925.1646671044173</v>
      </c>
      <c r="AA91" s="36">
        <v>2036.9703598551014</v>
      </c>
      <c r="AB91" s="21">
        <v>2174.6012297881648</v>
      </c>
      <c r="AC91" s="36">
        <v>2070.1260922895922</v>
      </c>
      <c r="AD91" s="21">
        <v>2202.9723426162541</v>
      </c>
      <c r="AE91" s="36">
        <v>2302.8244583912342</v>
      </c>
      <c r="AF91" s="21">
        <v>2488.986712888955</v>
      </c>
      <c r="AG91" s="36">
        <v>2116.7936273041773</v>
      </c>
      <c r="AH91" s="21">
        <v>2432.4063099810814</v>
      </c>
      <c r="AI91" s="81">
        <v>2363.7884921126179</v>
      </c>
      <c r="AJ91" s="21">
        <v>2327.8446375382837</v>
      </c>
      <c r="AK91" s="21">
        <v>2573.2914174201437</v>
      </c>
      <c r="AL91" s="107">
        <v>2668.1786627661172</v>
      </c>
      <c r="AM91" s="21">
        <v>2931.5061265291638</v>
      </c>
      <c r="AN91" s="107">
        <v>2851.8888352919171</v>
      </c>
      <c r="AO91" s="21">
        <v>3077.6942651908994</v>
      </c>
      <c r="AP91" s="107">
        <v>3283.0875712586003</v>
      </c>
      <c r="AQ91" s="22"/>
      <c r="AR91" s="22"/>
      <c r="AS91" s="58"/>
      <c r="AT91" s="58"/>
      <c r="AU91" s="14"/>
      <c r="AV91" s="14"/>
    </row>
    <row r="92" spans="3:48" s="7" customFormat="1" ht="16" customHeight="1" x14ac:dyDescent="0.3">
      <c r="C92" s="127"/>
      <c r="E92" s="7" t="s">
        <v>26</v>
      </c>
      <c r="F92" s="22">
        <v>1906.3407524454481</v>
      </c>
      <c r="G92" s="31">
        <v>2834.1925264467955</v>
      </c>
      <c r="H92" s="22">
        <v>2291.2433463711427</v>
      </c>
      <c r="I92" s="31">
        <v>2559.5468785759695</v>
      </c>
      <c r="J92" s="22">
        <v>1778.9719734251967</v>
      </c>
      <c r="K92" s="31">
        <v>2390.2895016685206</v>
      </c>
      <c r="L92" s="22">
        <v>1829.9065490981964</v>
      </c>
      <c r="M92" s="31">
        <v>2140.4343660172467</v>
      </c>
      <c r="N92" s="22">
        <v>2317.0494211576847</v>
      </c>
      <c r="O92" s="31">
        <v>1647.1725929978118</v>
      </c>
      <c r="P92" s="22">
        <v>1663.5882852021509</v>
      </c>
      <c r="Q92" s="31">
        <v>1351.9116494992847</v>
      </c>
      <c r="R92" s="22">
        <v>2094.3410582959641</v>
      </c>
      <c r="S92" s="31">
        <v>1515.942123478261</v>
      </c>
      <c r="T92" s="22">
        <v>1318.8929812030076</v>
      </c>
      <c r="U92" s="31">
        <v>1286.3658168147642</v>
      </c>
      <c r="V92" s="22">
        <v>1033.2844770857814</v>
      </c>
      <c r="W92" s="31">
        <v>1782.0760941915228</v>
      </c>
      <c r="X92" s="22">
        <v>1536.4358297591555</v>
      </c>
      <c r="Y92" s="31">
        <v>1796.4643136320306</v>
      </c>
      <c r="Z92" s="22">
        <v>1735.9919289749798</v>
      </c>
      <c r="AA92" s="31">
        <v>1555.006619398752</v>
      </c>
      <c r="AB92" s="22">
        <v>1561.9161475529586</v>
      </c>
      <c r="AC92" s="31">
        <v>1602.9977175843694</v>
      </c>
      <c r="AD92" s="22">
        <v>1832.8219675578255</v>
      </c>
      <c r="AE92" s="31">
        <v>1819.1579870207906</v>
      </c>
      <c r="AF92" s="22">
        <v>1428.5614365471333</v>
      </c>
      <c r="AG92" s="31">
        <v>1269.9063835017753</v>
      </c>
      <c r="AH92" s="22">
        <v>1585.2326553357482</v>
      </c>
      <c r="AI92" s="82">
        <v>2013.8759616581601</v>
      </c>
      <c r="AJ92" s="22">
        <v>2057.1117897677664</v>
      </c>
      <c r="AK92" s="22">
        <v>1993.2819095115681</v>
      </c>
      <c r="AL92" s="102">
        <v>1703.3301975562406</v>
      </c>
      <c r="AM92" s="22">
        <v>2493.1708542713568</v>
      </c>
      <c r="AN92" s="102">
        <v>2828.7963305768653</v>
      </c>
      <c r="AO92" s="22">
        <v>2750.7551753544399</v>
      </c>
      <c r="AP92" s="102">
        <v>2498.1459014663992</v>
      </c>
      <c r="AQ92" s="22"/>
      <c r="AR92" s="22"/>
      <c r="AS92" s="2"/>
      <c r="AT92" s="2"/>
      <c r="AU92" s="14"/>
      <c r="AV92" s="14"/>
    </row>
    <row r="93" spans="3:48" s="7" customFormat="1" ht="16" customHeight="1" x14ac:dyDescent="0.35">
      <c r="C93" s="127"/>
      <c r="E93" s="9" t="s">
        <v>25</v>
      </c>
      <c r="F93" s="21">
        <v>2240.3835634881971</v>
      </c>
      <c r="G93" s="36">
        <v>2075.010738989994</v>
      </c>
      <c r="H93" s="21">
        <v>2635.0429135704348</v>
      </c>
      <c r="I93" s="36">
        <v>2219.9371907672107</v>
      </c>
      <c r="J93" s="21">
        <v>2395.2127145110417</v>
      </c>
      <c r="K93" s="36">
        <v>1954.9555339771975</v>
      </c>
      <c r="L93" s="21">
        <v>1961.2166103091813</v>
      </c>
      <c r="M93" s="36">
        <v>1880.1191736818193</v>
      </c>
      <c r="N93" s="21">
        <v>1921.9138563688125</v>
      </c>
      <c r="O93" s="36">
        <v>1761.5713243852074</v>
      </c>
      <c r="P93" s="21">
        <v>1732.8168012537362</v>
      </c>
      <c r="Q93" s="36">
        <v>1729.1671470280983</v>
      </c>
      <c r="R93" s="21">
        <v>1810.9490961593704</v>
      </c>
      <c r="S93" s="36">
        <v>1850.7207122284942</v>
      </c>
      <c r="T93" s="21">
        <v>1799.3734864270971</v>
      </c>
      <c r="U93" s="36">
        <v>1760.2677763737818</v>
      </c>
      <c r="V93" s="21">
        <v>1878.163012553327</v>
      </c>
      <c r="W93" s="36">
        <v>1948.0589263321851</v>
      </c>
      <c r="X93" s="21">
        <v>1987.1982898621382</v>
      </c>
      <c r="Y93" s="36">
        <v>2175.3747579319761</v>
      </c>
      <c r="Z93" s="21">
        <v>1986.6041168742011</v>
      </c>
      <c r="AA93" s="36">
        <v>2175.7628953281924</v>
      </c>
      <c r="AB93" s="21">
        <v>1931.1201687684372</v>
      </c>
      <c r="AC93" s="36">
        <v>2316.6878451151961</v>
      </c>
      <c r="AD93" s="21">
        <v>2344.9513202748526</v>
      </c>
      <c r="AE93" s="36">
        <v>2168.4357767239371</v>
      </c>
      <c r="AF93" s="21">
        <v>2384.3434058752814</v>
      </c>
      <c r="AG93" s="36">
        <v>2113.6303508421097</v>
      </c>
      <c r="AH93" s="21">
        <v>2289.5070929704002</v>
      </c>
      <c r="AI93" s="81">
        <v>2357.5905421099537</v>
      </c>
      <c r="AJ93" s="21">
        <v>2900.0848860953101</v>
      </c>
      <c r="AK93" s="21">
        <v>2814.1370871972322</v>
      </c>
      <c r="AL93" s="107">
        <v>2696.0536805902952</v>
      </c>
      <c r="AM93" s="21">
        <v>2626.2484510189861</v>
      </c>
      <c r="AN93" s="107">
        <v>3024.5518867327355</v>
      </c>
      <c r="AO93" s="21">
        <v>2896.8632451595827</v>
      </c>
      <c r="AP93" s="107">
        <v>3259.4063063988187</v>
      </c>
      <c r="AQ93" s="22"/>
      <c r="AR93" s="22"/>
      <c r="AS93" s="58"/>
      <c r="AT93" s="58"/>
      <c r="AU93" s="14"/>
      <c r="AV93" s="14"/>
    </row>
    <row r="94" spans="3:48" s="7" customFormat="1" ht="16" customHeight="1" x14ac:dyDescent="0.3">
      <c r="C94" s="127"/>
      <c r="E94" s="7" t="s">
        <v>22</v>
      </c>
      <c r="F94" s="22">
        <v>2088.6618786665558</v>
      </c>
      <c r="G94" s="31">
        <v>2216.7289541897217</v>
      </c>
      <c r="H94" s="22">
        <v>2263.6832208863752</v>
      </c>
      <c r="I94" s="31">
        <v>2230.6603906269415</v>
      </c>
      <c r="J94" s="22">
        <v>2135.3379633440336</v>
      </c>
      <c r="K94" s="31">
        <v>1923.4899518725449</v>
      </c>
      <c r="L94" s="22">
        <v>1803.9085212905484</v>
      </c>
      <c r="M94" s="31">
        <v>1681.440968545892</v>
      </c>
      <c r="N94" s="22">
        <v>1804.2943274840677</v>
      </c>
      <c r="O94" s="31">
        <v>1611.8295186693683</v>
      </c>
      <c r="P94" s="22">
        <v>1766.925819611899</v>
      </c>
      <c r="Q94" s="31">
        <v>1723.3249336858892</v>
      </c>
      <c r="R94" s="22">
        <v>1394.0562138341131</v>
      </c>
      <c r="S94" s="31">
        <v>1439.8580783059153</v>
      </c>
      <c r="T94" s="22">
        <v>1522.0048853984874</v>
      </c>
      <c r="U94" s="31">
        <v>1500.1776303672605</v>
      </c>
      <c r="V94" s="22">
        <v>1816.4764656429461</v>
      </c>
      <c r="W94" s="31">
        <v>1689.7177728723973</v>
      </c>
      <c r="X94" s="22">
        <v>1728.4784984663193</v>
      </c>
      <c r="Y94" s="31">
        <v>1857.0041464226288</v>
      </c>
      <c r="Z94" s="22">
        <v>1778.8623911207867</v>
      </c>
      <c r="AA94" s="31">
        <v>2065.7891639347604</v>
      </c>
      <c r="AB94" s="22">
        <v>1839.4710045283312</v>
      </c>
      <c r="AC94" s="31">
        <v>2043.3104350417166</v>
      </c>
      <c r="AD94" s="22">
        <v>2066.0086897544638</v>
      </c>
      <c r="AE94" s="31">
        <v>2106.0245736973952</v>
      </c>
      <c r="AF94" s="22">
        <v>2077.1879157783374</v>
      </c>
      <c r="AG94" s="31">
        <v>2165.3578120467855</v>
      </c>
      <c r="AH94" s="22">
        <v>2375.6793184329522</v>
      </c>
      <c r="AI94" s="82">
        <v>2486.9013702711572</v>
      </c>
      <c r="AJ94" s="22">
        <v>2409.1983644899706</v>
      </c>
      <c r="AK94" s="22">
        <v>2295.8106598751642</v>
      </c>
      <c r="AL94" s="102">
        <v>2305.2089456068079</v>
      </c>
      <c r="AM94" s="22">
        <v>2552.7777249461828</v>
      </c>
      <c r="AN94" s="102">
        <v>2549.7274934326392</v>
      </c>
      <c r="AO94" s="22">
        <v>2794.8183795777213</v>
      </c>
      <c r="AP94" s="102">
        <v>2716.4604412218696</v>
      </c>
      <c r="AQ94" s="22"/>
      <c r="AR94" s="22"/>
      <c r="AS94" s="2"/>
      <c r="AT94" s="2"/>
      <c r="AU94" s="14"/>
      <c r="AV94" s="14"/>
    </row>
    <row r="95" spans="3:48" s="7" customFormat="1" ht="16" customHeight="1" x14ac:dyDescent="0.35">
      <c r="C95" s="127"/>
      <c r="E95" s="9" t="s">
        <v>19</v>
      </c>
      <c r="F95" s="21">
        <v>1877.6798867212083</v>
      </c>
      <c r="G95" s="36">
        <v>2775.8650042698546</v>
      </c>
      <c r="H95" s="21">
        <v>2694.2280783582091</v>
      </c>
      <c r="I95" s="36">
        <v>2596.0394717920353</v>
      </c>
      <c r="J95" s="21">
        <v>1934.2757049273712</v>
      </c>
      <c r="K95" s="36">
        <v>2019.2226300653597</v>
      </c>
      <c r="L95" s="21">
        <v>2664.9174476543863</v>
      </c>
      <c r="M95" s="36">
        <v>1999.4512524779238</v>
      </c>
      <c r="N95" s="21">
        <v>1868.5922308454426</v>
      </c>
      <c r="O95" s="36">
        <v>1589.5932201045189</v>
      </c>
      <c r="P95" s="21">
        <v>1334.5594669299112</v>
      </c>
      <c r="Q95" s="36">
        <v>1634.2424110169491</v>
      </c>
      <c r="R95" s="21">
        <v>1252.3602052640292</v>
      </c>
      <c r="S95" s="36">
        <v>2179.4437651987332</v>
      </c>
      <c r="T95" s="21">
        <v>1450.6869112658453</v>
      </c>
      <c r="U95" s="36">
        <v>1620.258639771158</v>
      </c>
      <c r="V95" s="21">
        <v>1933.4499563580819</v>
      </c>
      <c r="W95" s="36">
        <v>1539.9579093448156</v>
      </c>
      <c r="X95" s="21">
        <v>1622.861539201539</v>
      </c>
      <c r="Y95" s="36">
        <v>1813.8741828840516</v>
      </c>
      <c r="Z95" s="21">
        <v>1802.077650678051</v>
      </c>
      <c r="AA95" s="36">
        <v>1705.7483684459485</v>
      </c>
      <c r="AB95" s="21">
        <v>2006.1261107762587</v>
      </c>
      <c r="AC95" s="36">
        <v>2017.9742014238698</v>
      </c>
      <c r="AD95" s="21">
        <v>2082.8326591712175</v>
      </c>
      <c r="AE95" s="36">
        <v>2248.7353056804927</v>
      </c>
      <c r="AF95" s="21">
        <v>2068.7459579611141</v>
      </c>
      <c r="AG95" s="36">
        <v>2510.3514425572066</v>
      </c>
      <c r="AH95" s="21">
        <v>2142.6719842169609</v>
      </c>
      <c r="AI95" s="81">
        <v>2367.9471722780813</v>
      </c>
      <c r="AJ95" s="21">
        <v>2220.2046873679096</v>
      </c>
      <c r="AK95" s="21">
        <v>2415.862113413064</v>
      </c>
      <c r="AL95" s="107">
        <v>2638.3690197643054</v>
      </c>
      <c r="AM95" s="21">
        <v>2912.901938303497</v>
      </c>
      <c r="AN95" s="107">
        <v>2748.7390487659495</v>
      </c>
      <c r="AO95" s="21">
        <v>3060.4911726632195</v>
      </c>
      <c r="AP95" s="107">
        <v>3123.2470139408483</v>
      </c>
      <c r="AQ95" s="22"/>
      <c r="AR95" s="22"/>
      <c r="AS95" s="58"/>
      <c r="AT95" s="58"/>
      <c r="AU95" s="14"/>
      <c r="AV95" s="14"/>
    </row>
    <row r="96" spans="3:48" s="7" customFormat="1" ht="16" customHeight="1" x14ac:dyDescent="0.3">
      <c r="C96" s="127"/>
      <c r="E96" s="7" t="s">
        <v>35</v>
      </c>
      <c r="F96" s="22">
        <v>2527.273977050098</v>
      </c>
      <c r="G96" s="31">
        <v>1776.7347482014388</v>
      </c>
      <c r="H96" s="22">
        <v>2195.2667450058752</v>
      </c>
      <c r="I96" s="31">
        <v>2107.3723132123259</v>
      </c>
      <c r="J96" s="22">
        <v>1106.0785661283282</v>
      </c>
      <c r="K96" s="31">
        <v>2082.600181133851</v>
      </c>
      <c r="L96" s="22">
        <v>1762.9726997578691</v>
      </c>
      <c r="M96" s="31">
        <v>1417.5256644518272</v>
      </c>
      <c r="N96" s="22">
        <v>1403.1114159292035</v>
      </c>
      <c r="O96" s="31">
        <v>1463.936644736842</v>
      </c>
      <c r="P96" s="22">
        <v>1169.5603997461928</v>
      </c>
      <c r="Q96" s="31">
        <v>1199.5425425425426</v>
      </c>
      <c r="R96" s="22">
        <v>1488.5767790262173</v>
      </c>
      <c r="S96" s="31">
        <v>1857.1076175040519</v>
      </c>
      <c r="T96" s="22">
        <v>1866.2734584450402</v>
      </c>
      <c r="U96" s="31">
        <v>1267.9058640984483</v>
      </c>
      <c r="V96" s="22">
        <v>2977.3997747231765</v>
      </c>
      <c r="W96" s="31">
        <v>1592.8240898264717</v>
      </c>
      <c r="X96" s="22">
        <v>2155.7308785175019</v>
      </c>
      <c r="Y96" s="31">
        <v>2206.6387212336895</v>
      </c>
      <c r="Z96" s="22">
        <v>1818.0498971103327</v>
      </c>
      <c r="AA96" s="31">
        <v>2082.8990769827419</v>
      </c>
      <c r="AB96" s="22">
        <v>1831.0553439390544</v>
      </c>
      <c r="AC96" s="31">
        <v>1733.3968926740531</v>
      </c>
      <c r="AD96" s="22">
        <v>1928.6539566140061</v>
      </c>
      <c r="AE96" s="31">
        <v>1910.2940218540714</v>
      </c>
      <c r="AF96" s="22">
        <v>1262.3428233438485</v>
      </c>
      <c r="AG96" s="31">
        <v>2184.6347173952809</v>
      </c>
      <c r="AH96" s="22">
        <v>2001.7615066129963</v>
      </c>
      <c r="AI96" s="82">
        <v>2151.9956172388606</v>
      </c>
      <c r="AJ96" s="22">
        <v>1908.0241103390188</v>
      </c>
      <c r="AK96" s="22">
        <v>1460.6415483764354</v>
      </c>
      <c r="AL96" s="102">
        <v>1982.319748024948</v>
      </c>
      <c r="AM96" s="22">
        <v>2090.2690939616414</v>
      </c>
      <c r="AN96" s="102">
        <v>2095.8696314992426</v>
      </c>
      <c r="AO96" s="22">
        <v>2271.2905022156579</v>
      </c>
      <c r="AP96" s="102">
        <v>2640.6068572791351</v>
      </c>
      <c r="AQ96" s="22"/>
      <c r="AR96" s="22"/>
      <c r="AS96" s="2"/>
      <c r="AT96" s="2"/>
      <c r="AU96" s="14"/>
      <c r="AV96" s="14"/>
    </row>
    <row r="97" spans="1:48" s="7" customFormat="1" ht="16" customHeight="1" x14ac:dyDescent="0.35">
      <c r="C97" s="127"/>
      <c r="E97" s="9" t="s">
        <v>15</v>
      </c>
      <c r="F97" s="21">
        <v>2151.1416411796959</v>
      </c>
      <c r="G97" s="36">
        <v>2236.713699738646</v>
      </c>
      <c r="H97" s="21">
        <v>2285.1178968143086</v>
      </c>
      <c r="I97" s="36">
        <v>2161.4404304687232</v>
      </c>
      <c r="J97" s="21">
        <v>1901.4078697128741</v>
      </c>
      <c r="K97" s="36">
        <v>2025.9766858949961</v>
      </c>
      <c r="L97" s="21">
        <v>1920.3155122114242</v>
      </c>
      <c r="M97" s="36">
        <v>1767.8754345689299</v>
      </c>
      <c r="N97" s="21">
        <v>1765.3407445142814</v>
      </c>
      <c r="O97" s="36">
        <v>1674.2055623923623</v>
      </c>
      <c r="P97" s="21">
        <v>1602.2138002312304</v>
      </c>
      <c r="Q97" s="36">
        <v>1513.6667717270152</v>
      </c>
      <c r="R97" s="21">
        <v>1427.1641651972391</v>
      </c>
      <c r="S97" s="36">
        <v>1544.9547152927537</v>
      </c>
      <c r="T97" s="21">
        <v>1510.0138055117357</v>
      </c>
      <c r="U97" s="36">
        <v>1525.7350710289757</v>
      </c>
      <c r="V97" s="21">
        <v>1547.4237089420017</v>
      </c>
      <c r="W97" s="36">
        <v>1619.7249910438286</v>
      </c>
      <c r="X97" s="21">
        <v>1553.7783281261468</v>
      </c>
      <c r="Y97" s="36">
        <v>1573.3297873940555</v>
      </c>
      <c r="Z97" s="21">
        <v>1658.2955416448312</v>
      </c>
      <c r="AA97" s="36">
        <v>1709.1127320852929</v>
      </c>
      <c r="AB97" s="21">
        <v>1711.0281493116263</v>
      </c>
      <c r="AC97" s="36">
        <v>1701.3061147204317</v>
      </c>
      <c r="AD97" s="21">
        <v>1726.9083274417235</v>
      </c>
      <c r="AE97" s="36">
        <v>1839.2848505525146</v>
      </c>
      <c r="AF97" s="21">
        <v>2026.8673748099327</v>
      </c>
      <c r="AG97" s="36">
        <v>1854.9606020889548</v>
      </c>
      <c r="AH97" s="21">
        <v>2030.9003576072553</v>
      </c>
      <c r="AI97" s="81">
        <v>2185.9345844052582</v>
      </c>
      <c r="AJ97" s="21">
        <v>2162.4983166869633</v>
      </c>
      <c r="AK97" s="21">
        <v>2237.9189405248489</v>
      </c>
      <c r="AL97" s="107">
        <v>2275.1059252754694</v>
      </c>
      <c r="AM97" s="21">
        <v>2407.9100418242383</v>
      </c>
      <c r="AN97" s="107">
        <v>2489.3323865280331</v>
      </c>
      <c r="AO97" s="21">
        <v>2719.2216631522824</v>
      </c>
      <c r="AP97" s="107">
        <v>2795.3777717461703</v>
      </c>
      <c r="AQ97" s="22"/>
      <c r="AR97" s="22"/>
      <c r="AS97" s="58"/>
      <c r="AT97" s="58"/>
      <c r="AU97" s="14"/>
      <c r="AV97" s="14"/>
    </row>
    <row r="98" spans="1:48" s="7" customFormat="1" ht="16" customHeight="1" x14ac:dyDescent="0.3">
      <c r="C98" s="127"/>
      <c r="E98" s="7" t="s">
        <v>24</v>
      </c>
      <c r="F98" s="22">
        <v>1075.2633460698689</v>
      </c>
      <c r="G98" s="31">
        <v>2263.2646627565982</v>
      </c>
      <c r="H98" s="22">
        <v>1496.7057638888889</v>
      </c>
      <c r="I98" s="31">
        <v>3439.4908323377144</v>
      </c>
      <c r="J98" s="22">
        <v>1355.9305793103447</v>
      </c>
      <c r="K98" s="31">
        <v>2278.3911671924288</v>
      </c>
      <c r="L98" s="22">
        <v>3175.5331702544031</v>
      </c>
      <c r="M98" s="31">
        <v>1833.3333333333333</v>
      </c>
      <c r="N98" s="22">
        <v>2274.6913580246915</v>
      </c>
      <c r="O98" s="31">
        <v>1763.4146341463415</v>
      </c>
      <c r="P98" s="22">
        <v>2212.6563649742457</v>
      </c>
      <c r="Q98" s="31">
        <v>917.68824065633544</v>
      </c>
      <c r="R98" s="22">
        <v>1099.6009234828496</v>
      </c>
      <c r="S98" s="31">
        <v>1142.4572457245724</v>
      </c>
      <c r="T98" s="22">
        <v>2623.8794660384765</v>
      </c>
      <c r="U98" s="31">
        <v>1439.0884537474678</v>
      </c>
      <c r="V98" s="22">
        <v>1144.0593311148086</v>
      </c>
      <c r="W98" s="31">
        <v>1057.7905638665131</v>
      </c>
      <c r="X98" s="22">
        <v>978.34713730569945</v>
      </c>
      <c r="Y98" s="31">
        <v>1358.1898424769147</v>
      </c>
      <c r="Z98" s="22">
        <v>1526.1430112273295</v>
      </c>
      <c r="AA98" s="31">
        <v>1663.2311191992721</v>
      </c>
      <c r="AB98" s="22">
        <v>1291.7569814939113</v>
      </c>
      <c r="AC98" s="31">
        <v>1170.6983455723541</v>
      </c>
      <c r="AD98" s="22">
        <v>1629.3171999165709</v>
      </c>
      <c r="AE98" s="31">
        <v>1780.5112846179513</v>
      </c>
      <c r="AF98" s="22">
        <v>1516.921603773585</v>
      </c>
      <c r="AG98" s="31">
        <v>1554.5402283849917</v>
      </c>
      <c r="AH98" s="22">
        <v>1698.7048635824437</v>
      </c>
      <c r="AI98" s="82">
        <v>1479.5814145782979</v>
      </c>
      <c r="AJ98" s="22">
        <v>1876.9892842340714</v>
      </c>
      <c r="AK98" s="22">
        <v>1968.914293557732</v>
      </c>
      <c r="AL98" s="102">
        <v>1924.3722443461943</v>
      </c>
      <c r="AM98" s="22">
        <v>1756.5100296888381</v>
      </c>
      <c r="AN98" s="102">
        <v>1981.1065903044639</v>
      </c>
      <c r="AO98" s="22">
        <v>2364.7811275082636</v>
      </c>
      <c r="AP98" s="102">
        <v>2482.3911052484773</v>
      </c>
      <c r="AQ98" s="22"/>
      <c r="AR98" s="22"/>
      <c r="AS98" s="2"/>
      <c r="AT98" s="2"/>
      <c r="AU98" s="14"/>
      <c r="AV98" s="14"/>
    </row>
    <row r="99" spans="1:48" s="7" customFormat="1" ht="16" customHeight="1" x14ac:dyDescent="0.35">
      <c r="C99" s="127"/>
      <c r="E99" s="9" t="s">
        <v>21</v>
      </c>
      <c r="F99" s="21">
        <v>2289.9206379199577</v>
      </c>
      <c r="G99" s="36">
        <v>2929.3971682187139</v>
      </c>
      <c r="H99" s="21">
        <v>2969.4637658881229</v>
      </c>
      <c r="I99" s="36">
        <v>2679.5185455832507</v>
      </c>
      <c r="J99" s="21">
        <v>2376.0457508978429</v>
      </c>
      <c r="K99" s="36">
        <v>2440.9698768452554</v>
      </c>
      <c r="L99" s="21">
        <v>2443.1901326333245</v>
      </c>
      <c r="M99" s="36">
        <v>2221.1248602584587</v>
      </c>
      <c r="N99" s="21">
        <v>2088.8995433815985</v>
      </c>
      <c r="O99" s="36">
        <v>2025.4923433963609</v>
      </c>
      <c r="P99" s="21">
        <v>1982.5364316168113</v>
      </c>
      <c r="Q99" s="36">
        <v>2032.5729828364399</v>
      </c>
      <c r="R99" s="21">
        <v>1853.3303831720805</v>
      </c>
      <c r="S99" s="36">
        <v>1898.7468290961804</v>
      </c>
      <c r="T99" s="21">
        <v>1797.8563869857385</v>
      </c>
      <c r="U99" s="36">
        <v>1966.8679875305359</v>
      </c>
      <c r="V99" s="21">
        <v>2139.0869072028654</v>
      </c>
      <c r="W99" s="36">
        <v>2108.1576032836501</v>
      </c>
      <c r="X99" s="21">
        <v>2229.0638692597199</v>
      </c>
      <c r="Y99" s="36">
        <v>2346.8890940379711</v>
      </c>
      <c r="Z99" s="21">
        <v>1975.5979117322202</v>
      </c>
      <c r="AA99" s="36">
        <v>2300.1641225690646</v>
      </c>
      <c r="AB99" s="21">
        <v>2148.4959183579231</v>
      </c>
      <c r="AC99" s="36">
        <v>2357.2869952329465</v>
      </c>
      <c r="AD99" s="21">
        <v>2402.8683327436129</v>
      </c>
      <c r="AE99" s="36">
        <v>2474.6705590128759</v>
      </c>
      <c r="AF99" s="21">
        <v>2367.7862391203435</v>
      </c>
      <c r="AG99" s="36">
        <v>2403.126155482692</v>
      </c>
      <c r="AH99" s="21">
        <v>2700.2409335476209</v>
      </c>
      <c r="AI99" s="81">
        <v>2555.2902482119548</v>
      </c>
      <c r="AJ99" s="21">
        <v>2663.0421818038349</v>
      </c>
      <c r="AK99" s="21">
        <v>2630.1472096031657</v>
      </c>
      <c r="AL99" s="107">
        <v>2613.8871693829683</v>
      </c>
      <c r="AM99" s="21">
        <v>3298.154897941427</v>
      </c>
      <c r="AN99" s="107">
        <v>3268.6624374539306</v>
      </c>
      <c r="AO99" s="21">
        <v>3227.4355820578612</v>
      </c>
      <c r="AP99" s="107">
        <v>3294.6219997547068</v>
      </c>
      <c r="AQ99" s="22"/>
      <c r="AR99" s="22"/>
      <c r="AS99" s="58"/>
      <c r="AT99" s="58"/>
      <c r="AU99" s="14"/>
      <c r="AV99" s="14"/>
    </row>
    <row r="100" spans="1:48" s="7" customFormat="1" ht="16" customHeight="1" x14ac:dyDescent="0.3">
      <c r="C100" s="127"/>
      <c r="E100" s="7" t="s">
        <v>18</v>
      </c>
      <c r="F100" s="22">
        <v>2683.5694982388927</v>
      </c>
      <c r="G100" s="31">
        <v>2590.4776424058505</v>
      </c>
      <c r="H100" s="22">
        <v>2293.9959074588446</v>
      </c>
      <c r="I100" s="31">
        <v>2300.6811353253952</v>
      </c>
      <c r="J100" s="22">
        <v>2293.2514308681675</v>
      </c>
      <c r="K100" s="31">
        <v>2184.4723365483587</v>
      </c>
      <c r="L100" s="22">
        <v>2099.7057444436364</v>
      </c>
      <c r="M100" s="31">
        <v>1781.3337314871851</v>
      </c>
      <c r="N100" s="22">
        <v>1963.6448983798214</v>
      </c>
      <c r="O100" s="31">
        <v>1797.7748586346177</v>
      </c>
      <c r="P100" s="22">
        <v>2029.5731167757795</v>
      </c>
      <c r="Q100" s="31">
        <v>1824.9785657894736</v>
      </c>
      <c r="R100" s="22">
        <v>1732.2234916623363</v>
      </c>
      <c r="S100" s="31">
        <v>1888.449933076236</v>
      </c>
      <c r="T100" s="22">
        <v>1773.0761950840517</v>
      </c>
      <c r="U100" s="31">
        <v>1893.0878406836312</v>
      </c>
      <c r="V100" s="22">
        <v>1925.7777410450581</v>
      </c>
      <c r="W100" s="31">
        <v>2067.3397943619043</v>
      </c>
      <c r="X100" s="22">
        <v>1988.7733926206454</v>
      </c>
      <c r="Y100" s="31">
        <v>2147.7840975931194</v>
      </c>
      <c r="Z100" s="22">
        <v>2308.1464634113158</v>
      </c>
      <c r="AA100" s="31">
        <v>2256.4252610170474</v>
      </c>
      <c r="AB100" s="22">
        <v>2223.8901702538587</v>
      </c>
      <c r="AC100" s="31">
        <v>2487.5029558989977</v>
      </c>
      <c r="AD100" s="22">
        <v>2301.0206673432949</v>
      </c>
      <c r="AE100" s="31">
        <v>2566.8706397802589</v>
      </c>
      <c r="AF100" s="22">
        <v>2726.923123352577</v>
      </c>
      <c r="AG100" s="31">
        <v>2471.4706837484987</v>
      </c>
      <c r="AH100" s="22">
        <v>2868.4675129436719</v>
      </c>
      <c r="AI100" s="82">
        <v>2807.9241258432735</v>
      </c>
      <c r="AJ100" s="22">
        <v>2743.0757682153553</v>
      </c>
      <c r="AK100" s="22">
        <v>3032.4089484392252</v>
      </c>
      <c r="AL100" s="102">
        <v>3159.1446416726349</v>
      </c>
      <c r="AM100" s="22">
        <v>3140.3313903406083</v>
      </c>
      <c r="AN100" s="102">
        <v>3453.9045481832763</v>
      </c>
      <c r="AO100" s="22">
        <v>3442.3674230699453</v>
      </c>
      <c r="AP100" s="102">
        <v>3547.9919254983865</v>
      </c>
      <c r="AQ100" s="22"/>
      <c r="AR100" s="22"/>
      <c r="AS100" s="2"/>
      <c r="AT100" s="2"/>
      <c r="AU100" s="14"/>
      <c r="AV100" s="14"/>
    </row>
    <row r="101" spans="1:48" s="7" customFormat="1" ht="16" customHeight="1" x14ac:dyDescent="0.35">
      <c r="C101" s="127"/>
      <c r="E101" s="9" t="s">
        <v>37</v>
      </c>
      <c r="F101" s="21">
        <v>2209.5515946413134</v>
      </c>
      <c r="G101" s="36">
        <v>1913.149746053535</v>
      </c>
      <c r="H101" s="21">
        <v>2060.7849426860566</v>
      </c>
      <c r="I101" s="36">
        <v>2426.3457798165136</v>
      </c>
      <c r="J101" s="21">
        <v>2401.3425709866315</v>
      </c>
      <c r="K101" s="36">
        <v>2380.492531373844</v>
      </c>
      <c r="L101" s="21">
        <v>2682.7384797545192</v>
      </c>
      <c r="M101" s="36">
        <v>1880.0862951965064</v>
      </c>
      <c r="N101" s="21">
        <v>1812.2388130968623</v>
      </c>
      <c r="O101" s="36">
        <v>2192.6307792464777</v>
      </c>
      <c r="P101" s="21">
        <v>2179.1740899470897</v>
      </c>
      <c r="Q101" s="36">
        <v>1838.6554345045774</v>
      </c>
      <c r="R101" s="21">
        <v>1978.4853271173877</v>
      </c>
      <c r="S101" s="36">
        <v>1846.3819585106382</v>
      </c>
      <c r="T101" s="21">
        <v>1736.3005449086679</v>
      </c>
      <c r="U101" s="36">
        <v>1722.3325133187088</v>
      </c>
      <c r="V101" s="21">
        <v>2346.6671493948179</v>
      </c>
      <c r="W101" s="36">
        <v>1995.4872402070446</v>
      </c>
      <c r="X101" s="21">
        <v>2990.2571452882366</v>
      </c>
      <c r="Y101" s="36">
        <v>2295.3570296097732</v>
      </c>
      <c r="Z101" s="21">
        <v>2096.4500335707221</v>
      </c>
      <c r="AA101" s="36">
        <v>2548.8419682668214</v>
      </c>
      <c r="AB101" s="21">
        <v>2198.8484323687308</v>
      </c>
      <c r="AC101" s="36">
        <v>2498.4574427174243</v>
      </c>
      <c r="AD101" s="21">
        <v>2208.8902423127297</v>
      </c>
      <c r="AE101" s="36">
        <v>2814.1256842328939</v>
      </c>
      <c r="AF101" s="21">
        <v>2115.6780148122434</v>
      </c>
      <c r="AG101" s="36">
        <v>2762.032649023839</v>
      </c>
      <c r="AH101" s="21">
        <v>2639.3707406261897</v>
      </c>
      <c r="AI101" s="81">
        <v>2746.650146065037</v>
      </c>
      <c r="AJ101" s="21">
        <v>2702.1499144397876</v>
      </c>
      <c r="AK101" s="21">
        <v>3294.8361881125352</v>
      </c>
      <c r="AL101" s="107">
        <v>3092.0746185428125</v>
      </c>
      <c r="AM101" s="21">
        <v>3268.5472572948293</v>
      </c>
      <c r="AN101" s="107">
        <v>3240.6710305618835</v>
      </c>
      <c r="AO101" s="21">
        <v>3085.5051552622995</v>
      </c>
      <c r="AP101" s="107">
        <v>3556.0993803314755</v>
      </c>
      <c r="AQ101" s="22"/>
      <c r="AR101" s="22"/>
      <c r="AS101" s="58"/>
      <c r="AT101" s="58"/>
      <c r="AU101" s="14"/>
      <c r="AV101" s="14"/>
    </row>
    <row r="102" spans="1:48" s="7" customFormat="1" ht="16" customHeight="1" x14ac:dyDescent="0.3">
      <c r="C102" s="127"/>
      <c r="E102" s="7" t="s">
        <v>32</v>
      </c>
      <c r="F102" s="22">
        <v>2137.1246410515673</v>
      </c>
      <c r="G102" s="31">
        <v>2449.6606799450551</v>
      </c>
      <c r="H102" s="22">
        <v>3040.0599181387333</v>
      </c>
      <c r="I102" s="31">
        <v>3314.2405518269948</v>
      </c>
      <c r="J102" s="22">
        <v>2105.3835618910139</v>
      </c>
      <c r="K102" s="31">
        <v>1740.5867314614829</v>
      </c>
      <c r="L102" s="22">
        <v>3101.7170462633453</v>
      </c>
      <c r="M102" s="31">
        <v>1866.9554153522608</v>
      </c>
      <c r="N102" s="22">
        <v>1556.2895894428152</v>
      </c>
      <c r="O102" s="31">
        <v>1804.5653348214287</v>
      </c>
      <c r="P102" s="22">
        <v>2130.6372078130003</v>
      </c>
      <c r="Q102" s="31">
        <v>2392.9731221850939</v>
      </c>
      <c r="R102" s="22">
        <v>1484.0758876889847</v>
      </c>
      <c r="S102" s="31">
        <v>2257.1306542164484</v>
      </c>
      <c r="T102" s="22">
        <v>1672.7493307806112</v>
      </c>
      <c r="U102" s="31">
        <v>1852.6107996485059</v>
      </c>
      <c r="V102" s="22">
        <v>1588.3148482912809</v>
      </c>
      <c r="W102" s="31">
        <v>1631.5667661328189</v>
      </c>
      <c r="X102" s="22">
        <v>1649.4851660079048</v>
      </c>
      <c r="Y102" s="31">
        <v>1551.4138069025776</v>
      </c>
      <c r="Z102" s="22">
        <v>1933.8660152447962</v>
      </c>
      <c r="AA102" s="31">
        <v>1592.3393677057172</v>
      </c>
      <c r="AB102" s="22">
        <v>1659.1980719568762</v>
      </c>
      <c r="AC102" s="31">
        <v>1858.1236939983094</v>
      </c>
      <c r="AD102" s="22">
        <v>1675.5127912706794</v>
      </c>
      <c r="AE102" s="31">
        <v>2111.2209461336624</v>
      </c>
      <c r="AF102" s="22">
        <v>1925.4827908415841</v>
      </c>
      <c r="AG102" s="31">
        <v>1842.1528685857322</v>
      </c>
      <c r="AH102" s="22">
        <v>2240.6637488489869</v>
      </c>
      <c r="AI102" s="82">
        <v>2141.8148625275353</v>
      </c>
      <c r="AJ102" s="22">
        <v>2282.3488991741883</v>
      </c>
      <c r="AK102" s="22">
        <v>2323.0562298814725</v>
      </c>
      <c r="AL102" s="102">
        <v>2001.295102323661</v>
      </c>
      <c r="AM102" s="22">
        <v>2561.0756063178096</v>
      </c>
      <c r="AN102" s="102">
        <v>2186.5425523290432</v>
      </c>
      <c r="AO102" s="22">
        <v>3028.6882127149138</v>
      </c>
      <c r="AP102" s="102">
        <v>2637.2864350475265</v>
      </c>
      <c r="AQ102" s="22"/>
      <c r="AR102" s="22"/>
      <c r="AS102" s="2"/>
      <c r="AT102" s="2"/>
      <c r="AU102" s="14"/>
      <c r="AV102" s="14"/>
    </row>
    <row r="103" spans="1:48" s="7" customFormat="1" ht="16" customHeight="1" x14ac:dyDescent="0.35">
      <c r="C103" s="127"/>
      <c r="E103" s="9" t="s">
        <v>33</v>
      </c>
      <c r="F103" s="21">
        <v>2015.4257978723406</v>
      </c>
      <c r="G103" s="36">
        <v>2326.8566185804962</v>
      </c>
      <c r="H103" s="21">
        <v>3393.6415655509072</v>
      </c>
      <c r="I103" s="36">
        <v>1911.0088087912088</v>
      </c>
      <c r="J103" s="21">
        <v>1768.2836132041621</v>
      </c>
      <c r="K103" s="36">
        <v>2565.9387872340426</v>
      </c>
      <c r="L103" s="21">
        <v>3848.0421617041879</v>
      </c>
      <c r="M103" s="36">
        <v>1939.1614932614557</v>
      </c>
      <c r="N103" s="21">
        <v>3108.7827094286718</v>
      </c>
      <c r="O103" s="36">
        <v>1518.9124407659851</v>
      </c>
      <c r="P103" s="21">
        <v>1741.5638296979866</v>
      </c>
      <c r="Q103" s="36">
        <v>1952.8219338635411</v>
      </c>
      <c r="R103" s="21">
        <v>2028.8775633293124</v>
      </c>
      <c r="S103" s="36">
        <v>2631.6512549537647</v>
      </c>
      <c r="T103" s="21">
        <v>2399.1711311983472</v>
      </c>
      <c r="U103" s="36">
        <v>1822.062242798354</v>
      </c>
      <c r="V103" s="21">
        <v>3657.0868392664511</v>
      </c>
      <c r="W103" s="36">
        <v>2920.6877038782168</v>
      </c>
      <c r="X103" s="21">
        <v>2595.2380760188089</v>
      </c>
      <c r="Y103" s="36">
        <v>4227.014210405684</v>
      </c>
      <c r="Z103" s="21">
        <v>2876.5591471801927</v>
      </c>
      <c r="AA103" s="36">
        <v>3407.98575466805</v>
      </c>
      <c r="AB103" s="21">
        <v>4200.7988665683743</v>
      </c>
      <c r="AC103" s="36">
        <v>4130.7329543859641</v>
      </c>
      <c r="AD103" s="21">
        <v>2071.2213459516297</v>
      </c>
      <c r="AE103" s="36">
        <v>4191.6272556493332</v>
      </c>
      <c r="AF103" s="21">
        <v>4982.4631860776435</v>
      </c>
      <c r="AG103" s="36">
        <v>3127.3638996836876</v>
      </c>
      <c r="AH103" s="21">
        <v>2655.8240583941601</v>
      </c>
      <c r="AI103" s="81">
        <v>4072.2251488000002</v>
      </c>
      <c r="AJ103" s="21">
        <v>5026.2412496341813</v>
      </c>
      <c r="AK103" s="21">
        <v>2410.3421156138261</v>
      </c>
      <c r="AL103" s="107">
        <v>2039.325095251635</v>
      </c>
      <c r="AM103" s="21">
        <v>3608.0344315326629</v>
      </c>
      <c r="AN103" s="107">
        <v>6807.1589928057556</v>
      </c>
      <c r="AO103" s="21">
        <v>5543.1884720951512</v>
      </c>
      <c r="AP103" s="107">
        <v>2926.4496981891348</v>
      </c>
      <c r="AQ103" s="22"/>
      <c r="AR103" s="22"/>
      <c r="AS103" s="58"/>
      <c r="AT103" s="58"/>
      <c r="AU103" s="14"/>
      <c r="AV103" s="14"/>
    </row>
    <row r="104" spans="1:48" s="7" customFormat="1" ht="16" customHeight="1" x14ac:dyDescent="0.3">
      <c r="C104" s="127"/>
      <c r="E104" s="7" t="s">
        <v>31</v>
      </c>
      <c r="F104" s="22">
        <v>2400.0204997430624</v>
      </c>
      <c r="G104" s="31">
        <v>2574.9031467565474</v>
      </c>
      <c r="H104" s="22">
        <v>2735.934722028559</v>
      </c>
      <c r="I104" s="31">
        <v>2498.4941697306672</v>
      </c>
      <c r="J104" s="22">
        <v>2572.9163788819878</v>
      </c>
      <c r="K104" s="31">
        <v>2209.8706226938448</v>
      </c>
      <c r="L104" s="22">
        <v>2057.8199305555554</v>
      </c>
      <c r="M104" s="31">
        <v>1987.8192518486294</v>
      </c>
      <c r="N104" s="22">
        <v>2133.7800521751269</v>
      </c>
      <c r="O104" s="31">
        <v>1972.9482246725215</v>
      </c>
      <c r="P104" s="22">
        <v>1784.2468355242063</v>
      </c>
      <c r="Q104" s="31">
        <v>1741.2471562436856</v>
      </c>
      <c r="R104" s="22">
        <v>1632.497967450488</v>
      </c>
      <c r="S104" s="31">
        <v>1821.6793462560245</v>
      </c>
      <c r="T104" s="22">
        <v>1971.369324276209</v>
      </c>
      <c r="U104" s="31">
        <v>1840.7093056073743</v>
      </c>
      <c r="V104" s="22">
        <v>1919.3876629392048</v>
      </c>
      <c r="W104" s="31">
        <v>2229.7224723422928</v>
      </c>
      <c r="X104" s="22">
        <v>2034.9710421957329</v>
      </c>
      <c r="Y104" s="31">
        <v>1936.0512937082203</v>
      </c>
      <c r="Z104" s="22">
        <v>2032.1681533781832</v>
      </c>
      <c r="AA104" s="31">
        <v>2351.3532388063145</v>
      </c>
      <c r="AB104" s="22">
        <v>2194.0503084579091</v>
      </c>
      <c r="AC104" s="31">
        <v>2199.3151189675914</v>
      </c>
      <c r="AD104" s="22">
        <v>2255.9989745693842</v>
      </c>
      <c r="AE104" s="31">
        <v>2145.5107115323181</v>
      </c>
      <c r="AF104" s="22">
        <v>2486.2655880877896</v>
      </c>
      <c r="AG104" s="31">
        <v>2410.4290084294412</v>
      </c>
      <c r="AH104" s="22">
        <v>2628.3742139281626</v>
      </c>
      <c r="AI104" s="82">
        <v>2566.0223462505646</v>
      </c>
      <c r="AJ104" s="22">
        <v>2913.4716541921944</v>
      </c>
      <c r="AK104" s="22">
        <v>2637.8457194665316</v>
      </c>
      <c r="AL104" s="102">
        <v>2846.5285719680046</v>
      </c>
      <c r="AM104" s="22">
        <v>2868.0118216720721</v>
      </c>
      <c r="AN104" s="102">
        <v>3099.5713776549942</v>
      </c>
      <c r="AO104" s="22">
        <v>3209.2259477408743</v>
      </c>
      <c r="AP104" s="102">
        <v>3247.7307245268139</v>
      </c>
      <c r="AQ104" s="22"/>
      <c r="AR104" s="22"/>
      <c r="AS104" s="2"/>
      <c r="AT104" s="2"/>
      <c r="AU104" s="14"/>
      <c r="AV104" s="14"/>
    </row>
    <row r="105" spans="1:48" s="7" customFormat="1" ht="16" customHeight="1" x14ac:dyDescent="0.35">
      <c r="C105" s="127"/>
      <c r="E105" s="9" t="s">
        <v>29</v>
      </c>
      <c r="F105" s="21">
        <v>2393.6616275728147</v>
      </c>
      <c r="G105" s="36">
        <v>2780.4865393390933</v>
      </c>
      <c r="H105" s="21">
        <v>2752.0261585814287</v>
      </c>
      <c r="I105" s="36">
        <v>2518.509156646217</v>
      </c>
      <c r="J105" s="21">
        <v>2079.0590282111702</v>
      </c>
      <c r="K105" s="36">
        <v>2481.5393295698536</v>
      </c>
      <c r="L105" s="21">
        <v>2264.987369644814</v>
      </c>
      <c r="M105" s="36">
        <v>2101.6737446471057</v>
      </c>
      <c r="N105" s="21">
        <v>2530.697964562813</v>
      </c>
      <c r="O105" s="36">
        <v>1811.5954550896831</v>
      </c>
      <c r="P105" s="21">
        <v>1481.2916726445451</v>
      </c>
      <c r="Q105" s="36">
        <v>1593.3805787156748</v>
      </c>
      <c r="R105" s="21">
        <v>1518.5983006406609</v>
      </c>
      <c r="S105" s="36">
        <v>1658.3739276924541</v>
      </c>
      <c r="T105" s="21">
        <v>1914.5997536172604</v>
      </c>
      <c r="U105" s="36">
        <v>2122.7592028198515</v>
      </c>
      <c r="V105" s="21">
        <v>2044.3959696264071</v>
      </c>
      <c r="W105" s="36">
        <v>2207.7183295296372</v>
      </c>
      <c r="X105" s="21">
        <v>2148.7649833723722</v>
      </c>
      <c r="Y105" s="36">
        <v>2237.7544130389738</v>
      </c>
      <c r="Z105" s="21">
        <v>2418.7897584299953</v>
      </c>
      <c r="AA105" s="36">
        <v>2245.37713316298</v>
      </c>
      <c r="AB105" s="21">
        <v>2275.4872035679709</v>
      </c>
      <c r="AC105" s="36">
        <v>2328.5335543741166</v>
      </c>
      <c r="AD105" s="21">
        <v>2415.4558619794252</v>
      </c>
      <c r="AE105" s="36">
        <v>2639.9053822700389</v>
      </c>
      <c r="AF105" s="21">
        <v>2490.3006635260303</v>
      </c>
      <c r="AG105" s="36">
        <v>2658.9067094441471</v>
      </c>
      <c r="AH105" s="21">
        <v>2710.3386057360699</v>
      </c>
      <c r="AI105" s="81">
        <v>2841.1940073904652</v>
      </c>
      <c r="AJ105" s="21">
        <v>3298.982060107835</v>
      </c>
      <c r="AK105" s="21">
        <v>3251.8359895994522</v>
      </c>
      <c r="AL105" s="107">
        <v>3157.0671688881948</v>
      </c>
      <c r="AM105" s="21">
        <v>3356.5837075032337</v>
      </c>
      <c r="AN105" s="107">
        <v>3574.6774885853165</v>
      </c>
      <c r="AO105" s="21">
        <v>4008.9934282040108</v>
      </c>
      <c r="AP105" s="107">
        <v>3985.8836175320143</v>
      </c>
      <c r="AQ105" s="22"/>
      <c r="AR105" s="22"/>
      <c r="AS105" s="58"/>
      <c r="AT105" s="58"/>
      <c r="AU105" s="14"/>
      <c r="AV105" s="14"/>
    </row>
    <row r="106" spans="1:48" s="7" customFormat="1" ht="16" customHeight="1" x14ac:dyDescent="0.3">
      <c r="C106" s="127"/>
      <c r="E106" s="7" t="s">
        <v>89</v>
      </c>
      <c r="F106" s="22">
        <v>2135.9176012757384</v>
      </c>
      <c r="G106" s="31">
        <v>2301.7376991851515</v>
      </c>
      <c r="H106" s="22">
        <v>2310.6662850222574</v>
      </c>
      <c r="I106" s="31">
        <v>2426.5567451327438</v>
      </c>
      <c r="J106" s="22">
        <v>1895.9034246492135</v>
      </c>
      <c r="K106" s="31">
        <v>2180.4589850988891</v>
      </c>
      <c r="L106" s="22">
        <v>1950.5084982121575</v>
      </c>
      <c r="M106" s="31">
        <v>1499.32026289181</v>
      </c>
      <c r="N106" s="22">
        <v>1855.0644929464997</v>
      </c>
      <c r="O106" s="31">
        <v>2174.7105708752902</v>
      </c>
      <c r="P106" s="22">
        <v>1766.3075852848231</v>
      </c>
      <c r="Q106" s="31">
        <v>1687.9981081081082</v>
      </c>
      <c r="R106" s="22">
        <v>1849.017453647082</v>
      </c>
      <c r="S106" s="31">
        <v>1652.2806010447052</v>
      </c>
      <c r="T106" s="22">
        <v>1899.8872494563086</v>
      </c>
      <c r="U106" s="31">
        <v>1597.6376752250258</v>
      </c>
      <c r="V106" s="22">
        <v>1656.0540054045111</v>
      </c>
      <c r="W106" s="31">
        <v>1737.2419527965637</v>
      </c>
      <c r="X106" s="22">
        <v>1918.7943579964403</v>
      </c>
      <c r="Y106" s="31">
        <v>1876.8000854999996</v>
      </c>
      <c r="Z106" s="22">
        <v>1929.147191881259</v>
      </c>
      <c r="AA106" s="31">
        <v>2045.6341698229194</v>
      </c>
      <c r="AB106" s="22">
        <v>2032.6451626939486</v>
      </c>
      <c r="AC106" s="31">
        <v>2010.4006763248478</v>
      </c>
      <c r="AD106" s="22">
        <v>2122.5877470943747</v>
      </c>
      <c r="AE106" s="31">
        <v>2127.2142995573145</v>
      </c>
      <c r="AF106" s="22">
        <v>2360.3456279382135</v>
      </c>
      <c r="AG106" s="31">
        <v>2090.4432952087841</v>
      </c>
      <c r="AH106" s="22">
        <v>2530.4461076137309</v>
      </c>
      <c r="AI106" s="82">
        <v>2753.5880680975283</v>
      </c>
      <c r="AJ106" s="22">
        <v>2471.5054743140845</v>
      </c>
      <c r="AK106" s="22">
        <v>2474.8148115146614</v>
      </c>
      <c r="AL106" s="102">
        <v>2403.4113942886238</v>
      </c>
      <c r="AM106" s="22">
        <v>2773.5761307885746</v>
      </c>
      <c r="AN106" s="102">
        <v>3033.217181079121</v>
      </c>
      <c r="AO106" s="22">
        <v>3105.900946814259</v>
      </c>
      <c r="AP106" s="102">
        <v>2938.3755056733526</v>
      </c>
      <c r="AQ106" s="22"/>
      <c r="AR106" s="22"/>
      <c r="AS106" s="2"/>
      <c r="AT106" s="2"/>
      <c r="AU106" s="14"/>
      <c r="AV106" s="14"/>
    </row>
    <row r="107" spans="1:48" s="7" customFormat="1" ht="5.25" customHeight="1" thickBot="1" x14ac:dyDescent="0.4">
      <c r="C107" s="127"/>
      <c r="F107" s="22"/>
      <c r="G107" s="31"/>
      <c r="H107" s="22"/>
      <c r="I107" s="31"/>
      <c r="J107" s="22"/>
      <c r="K107" s="31"/>
      <c r="L107" s="22"/>
      <c r="M107" s="31"/>
      <c r="N107" s="22"/>
      <c r="O107" s="31"/>
      <c r="P107" s="22"/>
      <c r="Q107" s="31"/>
      <c r="R107" s="22"/>
      <c r="S107" s="31"/>
      <c r="T107" s="22"/>
      <c r="U107" s="31"/>
      <c r="V107" s="22"/>
      <c r="W107" s="31"/>
      <c r="X107" s="22"/>
      <c r="Y107" s="31"/>
      <c r="Z107" s="22"/>
      <c r="AA107" s="31"/>
      <c r="AB107" s="22"/>
      <c r="AC107" s="31"/>
      <c r="AD107" s="22"/>
      <c r="AE107" s="31"/>
      <c r="AF107" s="22"/>
      <c r="AG107" s="31"/>
      <c r="AH107" s="22"/>
      <c r="AI107" s="82"/>
      <c r="AJ107" s="22"/>
      <c r="AK107" s="22"/>
      <c r="AL107" s="102"/>
      <c r="AM107" s="22"/>
      <c r="AN107" s="102"/>
      <c r="AO107" s="22"/>
      <c r="AP107" s="102"/>
      <c r="AQ107" s="22"/>
      <c r="AR107" s="22"/>
      <c r="AS107" s="58"/>
      <c r="AT107" s="58"/>
      <c r="AU107" s="14"/>
      <c r="AV107" s="14"/>
    </row>
    <row r="108" spans="1:48" s="7" customFormat="1" ht="20.25" customHeight="1" thickBot="1" x14ac:dyDescent="0.35">
      <c r="C108" s="127"/>
      <c r="E108" s="24" t="s">
        <v>79</v>
      </c>
      <c r="F108" s="23">
        <v>2184.7595896069602</v>
      </c>
      <c r="G108" s="37">
        <v>2303.2912682818678</v>
      </c>
      <c r="H108" s="23">
        <v>2422.0032217260796</v>
      </c>
      <c r="I108" s="37">
        <v>2308.7473559503906</v>
      </c>
      <c r="J108" s="23">
        <v>2073.7391288810936</v>
      </c>
      <c r="K108" s="37">
        <v>2113.7207580480185</v>
      </c>
      <c r="L108" s="23">
        <v>2058.5696527987075</v>
      </c>
      <c r="M108" s="37">
        <v>1871.8105083275721</v>
      </c>
      <c r="N108" s="23">
        <v>1936.8086260937612</v>
      </c>
      <c r="O108" s="37">
        <v>1833.8280014483537</v>
      </c>
      <c r="P108" s="23">
        <v>1756.0314273590466</v>
      </c>
      <c r="Q108" s="37">
        <v>1716.2129631213359</v>
      </c>
      <c r="R108" s="23">
        <v>1639.9067454285166</v>
      </c>
      <c r="S108" s="37">
        <v>1674.1435705933136</v>
      </c>
      <c r="T108" s="23">
        <v>1685.3062854443517</v>
      </c>
      <c r="U108" s="37">
        <v>1706.2678070572024</v>
      </c>
      <c r="V108" s="23">
        <v>1778.3545185887576</v>
      </c>
      <c r="W108" s="37">
        <v>1810.2654513705897</v>
      </c>
      <c r="X108" s="23">
        <v>1856.435979480676</v>
      </c>
      <c r="Y108" s="37">
        <v>1876.6709418884591</v>
      </c>
      <c r="Z108" s="23">
        <v>1946.3054083756997</v>
      </c>
      <c r="AA108" s="37">
        <v>2026.1647641623765</v>
      </c>
      <c r="AB108" s="23">
        <v>1984.3150936943721</v>
      </c>
      <c r="AC108" s="37">
        <v>2080.1452890577784</v>
      </c>
      <c r="AD108" s="23">
        <v>2098.5476052852027</v>
      </c>
      <c r="AE108" s="37">
        <v>2219.3041556406324</v>
      </c>
      <c r="AF108" s="23">
        <v>2249.6433586934209</v>
      </c>
      <c r="AG108" s="37">
        <v>2219.1353036397936</v>
      </c>
      <c r="AH108" s="23">
        <v>2451.7988173066324</v>
      </c>
      <c r="AI108" s="83">
        <v>2480.1328808554031</v>
      </c>
      <c r="AJ108" s="23">
        <v>2526.2338106980847</v>
      </c>
      <c r="AK108" s="23">
        <v>2558.2481703180297</v>
      </c>
      <c r="AL108" s="108">
        <v>2599.4612449544288</v>
      </c>
      <c r="AM108" s="37">
        <v>2715.6820017240725</v>
      </c>
      <c r="AN108" s="108">
        <v>2894.7162311854945</v>
      </c>
      <c r="AO108" s="23">
        <v>3063.4810575305205</v>
      </c>
      <c r="AP108" s="108">
        <v>3125.6814918416885</v>
      </c>
      <c r="AQ108" s="62"/>
      <c r="AR108" s="62"/>
      <c r="AS108" s="2"/>
      <c r="AT108" s="2"/>
      <c r="AU108" s="14"/>
      <c r="AV108" s="14"/>
    </row>
    <row r="109" spans="1:48" ht="25.5" customHeight="1" x14ac:dyDescent="0.3">
      <c r="A109" s="7"/>
      <c r="B109" s="7"/>
      <c r="C109" s="127"/>
      <c r="E109" s="1"/>
      <c r="AS109" s="58"/>
      <c r="AT109" s="58"/>
    </row>
    <row r="110" spans="1:48" s="7" customFormat="1" ht="18.75" customHeight="1" x14ac:dyDescent="0.35">
      <c r="C110" s="127"/>
      <c r="E110" s="130" t="s">
        <v>118</v>
      </c>
      <c r="F110" s="131"/>
      <c r="G110" s="131"/>
      <c r="H110" s="131"/>
      <c r="I110" s="131"/>
      <c r="J110" s="131"/>
      <c r="K110" s="131"/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  <c r="V110" s="131"/>
      <c r="W110" s="131"/>
      <c r="X110" s="131"/>
      <c r="Y110" s="131"/>
      <c r="Z110" s="131"/>
      <c r="AA110" s="131"/>
      <c r="AB110" s="131"/>
      <c r="AC110" s="131"/>
      <c r="AD110" s="131"/>
      <c r="AE110" s="131"/>
      <c r="AF110" s="131"/>
      <c r="AG110" s="131"/>
      <c r="AH110" s="131"/>
      <c r="AI110" s="131"/>
      <c r="AJ110" s="131"/>
      <c r="AK110" s="131"/>
      <c r="AL110" s="131"/>
      <c r="AM110" s="131"/>
      <c r="AN110" s="131"/>
      <c r="AO110" s="131"/>
      <c r="AP110" s="132"/>
      <c r="AQ110" s="58"/>
      <c r="AR110" s="58"/>
      <c r="AS110" s="58"/>
      <c r="AT110" s="58"/>
      <c r="AU110" s="14"/>
      <c r="AV110" s="14"/>
    </row>
    <row r="111" spans="1:48" ht="6" customHeight="1" x14ac:dyDescent="0.3">
      <c r="B111" s="7"/>
      <c r="C111" s="127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</row>
    <row r="112" spans="1:48" s="7" customFormat="1" ht="16" customHeight="1" x14ac:dyDescent="0.35">
      <c r="C112" s="127"/>
      <c r="E112" s="9" t="s">
        <v>16</v>
      </c>
      <c r="F112" s="10"/>
      <c r="G112" s="32"/>
      <c r="H112" s="16">
        <f t="shared" ref="H112:AP119" si="8">+IF(ISNUMBER(H81)*ISNUMBER(F81),H81/F81-1,"")</f>
        <v>0.13913129946430014</v>
      </c>
      <c r="I112" s="34">
        <f t="shared" si="8"/>
        <v>0.11525917423866638</v>
      </c>
      <c r="J112" s="16">
        <f t="shared" si="8"/>
        <v>-0.10295585353599324</v>
      </c>
      <c r="K112" s="34">
        <f t="shared" si="8"/>
        <v>-0.14761394457243693</v>
      </c>
      <c r="L112" s="16">
        <f t="shared" si="8"/>
        <v>-7.5286971348510034E-2</v>
      </c>
      <c r="M112" s="34">
        <f t="shared" si="8"/>
        <v>-0.14990007486538859</v>
      </c>
      <c r="N112" s="16">
        <f t="shared" si="8"/>
        <v>-4.0521017700733353E-2</v>
      </c>
      <c r="O112" s="34">
        <f t="shared" si="8"/>
        <v>6.2953554561469227E-2</v>
      </c>
      <c r="P112" s="16">
        <f t="shared" si="8"/>
        <v>-3.8885159525801516E-2</v>
      </c>
      <c r="Q112" s="34">
        <f t="shared" si="8"/>
        <v>-1.0341093385334288E-3</v>
      </c>
      <c r="R112" s="16">
        <f t="shared" si="8"/>
        <v>-7.5884313919008628E-2</v>
      </c>
      <c r="S112" s="34">
        <f t="shared" si="8"/>
        <v>-6.1940537137857299E-2</v>
      </c>
      <c r="T112" s="16">
        <f t="shared" si="8"/>
        <v>9.2227157884321898E-2</v>
      </c>
      <c r="U112" s="34">
        <f t="shared" si="8"/>
        <v>2.2587999771520151E-2</v>
      </c>
      <c r="V112" s="16">
        <f t="shared" si="8"/>
        <v>4.2831296451134371E-2</v>
      </c>
      <c r="W112" s="34">
        <f t="shared" si="8"/>
        <v>0.13563635424939768</v>
      </c>
      <c r="X112" s="16">
        <v>0.11133574966793258</v>
      </c>
      <c r="Y112" s="34">
        <v>-2.8371398331649589E-2</v>
      </c>
      <c r="Z112" s="16">
        <v>3.4409449972927719E-2</v>
      </c>
      <c r="AA112" s="34">
        <v>0.12711094709542103</v>
      </c>
      <c r="AB112" s="16">
        <v>-3.1455808198031732E-2</v>
      </c>
      <c r="AC112" s="34">
        <v>4.371523695493118E-2</v>
      </c>
      <c r="AD112" s="16">
        <v>0.11112488061044701</v>
      </c>
      <c r="AE112" s="34">
        <v>6.7602530072629952E-2</v>
      </c>
      <c r="AF112" s="16">
        <v>4.544461352129181E-2</v>
      </c>
      <c r="AG112" s="69">
        <v>5.3992139635437253E-2</v>
      </c>
      <c r="AH112" s="16">
        <v>0.14071066839051172</v>
      </c>
      <c r="AI112" s="69">
        <v>4.5572570589198502E-2</v>
      </c>
      <c r="AJ112" s="16">
        <v>-5.700011837658614E-2</v>
      </c>
      <c r="AK112" s="16">
        <v>5.4271902402165395E-3</v>
      </c>
      <c r="AL112" s="105">
        <v>3.9706409106130769E-2</v>
      </c>
      <c r="AM112" s="56">
        <v>3.6363491369885592E-2</v>
      </c>
      <c r="AN112" s="105">
        <v>0.17840715160708354</v>
      </c>
      <c r="AO112" s="56">
        <v>0.12745324848181427</v>
      </c>
      <c r="AP112" s="105">
        <v>7.0680649827858266E-2</v>
      </c>
      <c r="AQ112" s="18"/>
      <c r="AR112" s="18"/>
      <c r="AS112" s="18"/>
      <c r="AT112" s="18"/>
      <c r="AU112" s="14"/>
      <c r="AV112" s="14"/>
    </row>
    <row r="113" spans="3:48" s="7" customFormat="1" ht="16" customHeight="1" x14ac:dyDescent="0.35">
      <c r="C113" s="127"/>
      <c r="E113" s="7" t="s">
        <v>34</v>
      </c>
      <c r="F113" s="11"/>
      <c r="G113" s="29"/>
      <c r="H113" s="18">
        <f t="shared" si="8"/>
        <v>-0.20422645568830367</v>
      </c>
      <c r="I113" s="30">
        <f t="shared" si="8"/>
        <v>0.80611360374391805</v>
      </c>
      <c r="J113" s="18">
        <f t="shared" si="8"/>
        <v>0.27289327887334247</v>
      </c>
      <c r="K113" s="30">
        <f t="shared" si="8"/>
        <v>-0.42296577946768066</v>
      </c>
      <c r="L113" s="18">
        <f t="shared" si="8"/>
        <v>0.26591891735428264</v>
      </c>
      <c r="M113" s="30">
        <f t="shared" si="8"/>
        <v>-0.11184823166457325</v>
      </c>
      <c r="N113" s="18">
        <f t="shared" si="8"/>
        <v>-0.48443777795759813</v>
      </c>
      <c r="O113" s="30">
        <f t="shared" si="8"/>
        <v>0.15479542369680543</v>
      </c>
      <c r="P113" s="18">
        <f t="shared" si="8"/>
        <v>0.14248399159406011</v>
      </c>
      <c r="Q113" s="30">
        <f t="shared" si="8"/>
        <v>0.68169135061591102</v>
      </c>
      <c r="R113" s="18">
        <f t="shared" si="8"/>
        <v>-0.10510943191519961</v>
      </c>
      <c r="S113" s="30">
        <f t="shared" si="8"/>
        <v>-0.56943288924125213</v>
      </c>
      <c r="T113" s="18">
        <f t="shared" si="8"/>
        <v>-9.2742980398072494E-2</v>
      </c>
      <c r="U113" s="30">
        <f t="shared" si="8"/>
        <v>0.13725349959679645</v>
      </c>
      <c r="V113" s="18">
        <f t="shared" si="8"/>
        <v>0.33172701121411663</v>
      </c>
      <c r="W113" s="30">
        <f t="shared" si="8"/>
        <v>-7.0094815105841923E-2</v>
      </c>
      <c r="X113" s="18">
        <v>0.23717850216151692</v>
      </c>
      <c r="Y113" s="30">
        <v>-6.549450495764142E-2</v>
      </c>
      <c r="Z113" s="18">
        <v>-0.19450658145529998</v>
      </c>
      <c r="AA113" s="30">
        <v>0.4259260700459222</v>
      </c>
      <c r="AB113" s="18">
        <v>9.6841979087805008E-3</v>
      </c>
      <c r="AC113" s="30">
        <v>-0.10667498660866159</v>
      </c>
      <c r="AD113" s="18">
        <v>0.40216686043870253</v>
      </c>
      <c r="AE113" s="30">
        <v>2.8653939130368622E-2</v>
      </c>
      <c r="AF113" s="18">
        <v>-3.0382476946367198E-2</v>
      </c>
      <c r="AG113" s="70">
        <v>-0.15930199925544153</v>
      </c>
      <c r="AH113" s="18">
        <v>-0.43704771734814329</v>
      </c>
      <c r="AI113" s="70">
        <v>0.59226519953437706</v>
      </c>
      <c r="AJ113" s="18">
        <v>0.42700880383987494</v>
      </c>
      <c r="AK113" s="18">
        <v>-0.15924070267590607</v>
      </c>
      <c r="AL113" s="106">
        <v>0.32413964239578674</v>
      </c>
      <c r="AM113" s="53">
        <v>0.36642292358288087</v>
      </c>
      <c r="AN113" s="106">
        <v>-5.9395120135621426E-2</v>
      </c>
      <c r="AO113" s="53">
        <v>-0.29236603945395778</v>
      </c>
      <c r="AP113" s="106">
        <v>8.1600530395761872E-2</v>
      </c>
      <c r="AQ113" s="18"/>
      <c r="AR113" s="18"/>
      <c r="AS113" s="18"/>
      <c r="AT113" s="18"/>
      <c r="AU113" s="14"/>
      <c r="AV113" s="14"/>
    </row>
    <row r="114" spans="3:48" s="7" customFormat="1" ht="16" customHeight="1" x14ac:dyDescent="0.35">
      <c r="C114" s="127"/>
      <c r="E114" s="9" t="s">
        <v>17</v>
      </c>
      <c r="F114" s="10"/>
      <c r="G114" s="32"/>
      <c r="H114" s="16">
        <f t="shared" si="8"/>
        <v>7.4915306976465645E-2</v>
      </c>
      <c r="I114" s="34">
        <f t="shared" si="8"/>
        <v>9.4471023088532835E-2</v>
      </c>
      <c r="J114" s="16">
        <f t="shared" si="8"/>
        <v>-0.10241250099700849</v>
      </c>
      <c r="K114" s="34">
        <f t="shared" si="8"/>
        <v>-0.24041019264520791</v>
      </c>
      <c r="L114" s="16">
        <f t="shared" si="8"/>
        <v>-0.11206088485644772</v>
      </c>
      <c r="M114" s="34">
        <f t="shared" si="8"/>
        <v>-4.8928425190018388E-2</v>
      </c>
      <c r="N114" s="16">
        <f t="shared" si="8"/>
        <v>-4.0771584260689497E-2</v>
      </c>
      <c r="O114" s="34">
        <f t="shared" si="8"/>
        <v>-7.8374370583066733E-2</v>
      </c>
      <c r="P114" s="16">
        <f t="shared" si="8"/>
        <v>-0.13749109638206758</v>
      </c>
      <c r="Q114" s="34">
        <f t="shared" si="8"/>
        <v>3.3053647799743402E-3</v>
      </c>
      <c r="R114" s="16">
        <f t="shared" si="8"/>
        <v>1.7011027351550023E-3</v>
      </c>
      <c r="S114" s="34">
        <f t="shared" si="8"/>
        <v>-0.17657578207615798</v>
      </c>
      <c r="T114" s="16">
        <f t="shared" si="8"/>
        <v>-6.017812256970223E-2</v>
      </c>
      <c r="U114" s="34">
        <f t="shared" si="8"/>
        <v>0.1303308067636415</v>
      </c>
      <c r="V114" s="16">
        <f t="shared" si="8"/>
        <v>6.18194040386566E-2</v>
      </c>
      <c r="W114" s="34">
        <f t="shared" si="8"/>
        <v>1.0901716572049525E-2</v>
      </c>
      <c r="X114" s="16">
        <v>5.5587028753679713E-2</v>
      </c>
      <c r="Y114" s="34">
        <v>9.3680904169395118E-2</v>
      </c>
      <c r="Z114" s="16">
        <v>8.0548869210524066E-2</v>
      </c>
      <c r="AA114" s="34">
        <v>8.6209495802562541E-2</v>
      </c>
      <c r="AB114" s="16">
        <v>6.0106548847773889E-2</v>
      </c>
      <c r="AC114" s="34">
        <v>5.8231263805811118E-2</v>
      </c>
      <c r="AD114" s="16">
        <v>3.3165182667186599E-2</v>
      </c>
      <c r="AE114" s="34">
        <v>0.16348778383161555</v>
      </c>
      <c r="AF114" s="16">
        <v>2.4855722007639747E-2</v>
      </c>
      <c r="AG114" s="69">
        <v>-6.3728695591088402E-2</v>
      </c>
      <c r="AH114" s="16">
        <v>0.10640714295680476</v>
      </c>
      <c r="AI114" s="69">
        <v>2.45911166416517E-2</v>
      </c>
      <c r="AJ114" s="16">
        <v>1.0037567014814508E-2</v>
      </c>
      <c r="AK114" s="16">
        <v>3.0648655694264892E-2</v>
      </c>
      <c r="AL114" s="105">
        <v>5.1708468582659872E-2</v>
      </c>
      <c r="AM114" s="56">
        <v>1.3454245109844054E-2</v>
      </c>
      <c r="AN114" s="105">
        <v>5.7748347911031228E-2</v>
      </c>
      <c r="AO114" s="56">
        <v>0.20105764945384452</v>
      </c>
      <c r="AP114" s="105">
        <v>0.11879667460083687</v>
      </c>
      <c r="AQ114" s="18"/>
      <c r="AR114" s="18"/>
      <c r="AS114" s="18"/>
      <c r="AT114" s="18"/>
      <c r="AU114" s="14"/>
      <c r="AV114" s="14"/>
    </row>
    <row r="115" spans="3:48" s="7" customFormat="1" ht="16" customHeight="1" x14ac:dyDescent="0.35">
      <c r="C115" s="127"/>
      <c r="E115" s="7" t="s">
        <v>36</v>
      </c>
      <c r="F115" s="11"/>
      <c r="G115" s="29"/>
      <c r="H115" s="18">
        <f t="shared" si="8"/>
        <v>0.11647967427765948</v>
      </c>
      <c r="I115" s="30">
        <f t="shared" si="8"/>
        <v>0.82617769827072141</v>
      </c>
      <c r="J115" s="18">
        <f t="shared" si="8"/>
        <v>0.13590982211547153</v>
      </c>
      <c r="K115" s="30">
        <f t="shared" si="8"/>
        <v>-0.2416204690831556</v>
      </c>
      <c r="L115" s="18">
        <f t="shared" si="8"/>
        <v>0.98161741070055952</v>
      </c>
      <c r="M115" s="30">
        <f t="shared" si="8"/>
        <v>0.34400924792601639</v>
      </c>
      <c r="N115" s="18">
        <f t="shared" si="8"/>
        <v>-0.60066037956774154</v>
      </c>
      <c r="O115" s="30">
        <f t="shared" si="8"/>
        <v>-0.42488818489984581</v>
      </c>
      <c r="P115" s="18">
        <f t="shared" si="8"/>
        <v>0.10323595907875505</v>
      </c>
      <c r="Q115" s="30">
        <f t="shared" si="8"/>
        <v>0.4212210211095766</v>
      </c>
      <c r="R115" s="18">
        <f t="shared" si="8"/>
        <v>1.078098604265274</v>
      </c>
      <c r="S115" s="30">
        <f t="shared" si="8"/>
        <v>0.37014406779661035</v>
      </c>
      <c r="T115" s="18">
        <f t="shared" si="8"/>
        <v>-0.52954601564642245</v>
      </c>
      <c r="U115" s="30">
        <f t="shared" si="8"/>
        <v>1.5661356136328526</v>
      </c>
      <c r="V115" s="18">
        <f t="shared" si="8"/>
        <v>-3.0446326815403157E-2</v>
      </c>
      <c r="W115" s="30">
        <f t="shared" si="8"/>
        <v>-0.75584337027878556</v>
      </c>
      <c r="X115" s="18">
        <v>-2.235232964839895E-2</v>
      </c>
      <c r="Y115" s="30">
        <v>0.26407997861779497</v>
      </c>
      <c r="Z115" s="18">
        <v>0.25519449757908452</v>
      </c>
      <c r="AA115" s="30">
        <v>-0.23354776235415498</v>
      </c>
      <c r="AB115" s="18">
        <v>-0.10350613927046226</v>
      </c>
      <c r="AC115" s="30">
        <v>-2.2510371941184992E-2</v>
      </c>
      <c r="AD115" s="18">
        <v>-4.656360256092229E-2</v>
      </c>
      <c r="AE115" s="30">
        <v>0.37671216238332628</v>
      </c>
      <c r="AF115" s="18">
        <v>0.12237772739909336</v>
      </c>
      <c r="AG115" s="70">
        <v>-0.31194061725405908</v>
      </c>
      <c r="AH115" s="18">
        <v>0.64992512575717232</v>
      </c>
      <c r="AI115" s="70">
        <v>8.1232557880345002E-2</v>
      </c>
      <c r="AJ115" s="18">
        <v>-0.41348280097422674</v>
      </c>
      <c r="AK115" s="18">
        <v>-9.1752231969869813E-2</v>
      </c>
      <c r="AL115" s="106">
        <v>0.21713622347967609</v>
      </c>
      <c r="AM115" s="53">
        <v>9.9967058686698307E-2</v>
      </c>
      <c r="AN115" s="106">
        <v>3.7109633197288217E-2</v>
      </c>
      <c r="AO115" s="53">
        <v>0.51493430939335583</v>
      </c>
      <c r="AP115" s="106">
        <v>0.23946057839346846</v>
      </c>
      <c r="AQ115" s="18"/>
      <c r="AR115" s="18"/>
      <c r="AS115" s="18"/>
      <c r="AT115" s="18"/>
      <c r="AU115" s="14"/>
      <c r="AV115" s="14"/>
    </row>
    <row r="116" spans="3:48" s="7" customFormat="1" ht="16" customHeight="1" x14ac:dyDescent="0.35">
      <c r="C116" s="127"/>
      <c r="E116" s="9" t="s">
        <v>23</v>
      </c>
      <c r="F116" s="10"/>
      <c r="G116" s="32"/>
      <c r="H116" s="16">
        <f t="shared" si="8"/>
        <v>0.78911972461776347</v>
      </c>
      <c r="I116" s="34">
        <f t="shared" si="8"/>
        <v>0.11008522727272729</v>
      </c>
      <c r="J116" s="16">
        <f t="shared" si="8"/>
        <v>-0.52414202105028385</v>
      </c>
      <c r="K116" s="34">
        <f t="shared" si="8"/>
        <v>-0.2899110283691877</v>
      </c>
      <c r="L116" s="16">
        <f t="shared" si="8"/>
        <v>1.6031170829514045</v>
      </c>
      <c r="M116" s="34">
        <f t="shared" si="8"/>
        <v>8.7946641592950625E-2</v>
      </c>
      <c r="N116" s="16">
        <f t="shared" si="8"/>
        <v>-0.71295635109288824</v>
      </c>
      <c r="O116" s="34">
        <f t="shared" si="8"/>
        <v>-0.53879001906913238</v>
      </c>
      <c r="P116" s="16">
        <f t="shared" si="8"/>
        <v>0.62659969605922283</v>
      </c>
      <c r="Q116" s="34">
        <f t="shared" si="8"/>
        <v>0.10232011061095569</v>
      </c>
      <c r="R116" s="16">
        <f t="shared" si="8"/>
        <v>-0.25359666826335259</v>
      </c>
      <c r="S116" s="34">
        <f t="shared" si="8"/>
        <v>0.49186176337028265</v>
      </c>
      <c r="T116" s="16">
        <f t="shared" si="8"/>
        <v>0.39904316610098878</v>
      </c>
      <c r="U116" s="34">
        <f t="shared" si="8"/>
        <v>0.25577264792292875</v>
      </c>
      <c r="V116" s="16">
        <f t="shared" si="8"/>
        <v>0.15061284894196714</v>
      </c>
      <c r="W116" s="34">
        <f t="shared" si="8"/>
        <v>-3.8235453909810868E-2</v>
      </c>
      <c r="X116" s="16">
        <v>-2.3558153036435603E-2</v>
      </c>
      <c r="Y116" s="34">
        <v>0.2488087029848316</v>
      </c>
      <c r="Z116" s="16">
        <v>3.4612610330340798E-2</v>
      </c>
      <c r="AA116" s="34">
        <v>7.5156746693344267E-2</v>
      </c>
      <c r="AB116" s="16">
        <v>-1.9990914478348332E-3</v>
      </c>
      <c r="AC116" s="34">
        <v>5.9747980615216134E-2</v>
      </c>
      <c r="AD116" s="16">
        <v>6.7578896115173981E-2</v>
      </c>
      <c r="AE116" s="34">
        <v>-5.1065200066167882E-2</v>
      </c>
      <c r="AF116" s="16">
        <v>8.2714852431576613E-2</v>
      </c>
      <c r="AG116" s="69">
        <v>-7.1392274540485023E-2</v>
      </c>
      <c r="AH116" s="16">
        <v>3.7372167364273956E-2</v>
      </c>
      <c r="AI116" s="69">
        <v>0.15209057646348612</v>
      </c>
      <c r="AJ116" s="16">
        <v>3.6119772792497118E-2</v>
      </c>
      <c r="AK116" s="16">
        <v>8.215337702497294E-2</v>
      </c>
      <c r="AL116" s="105">
        <v>7.3115779225833233E-2</v>
      </c>
      <c r="AM116" s="56">
        <v>0.1914770056979731</v>
      </c>
      <c r="AN116" s="105">
        <v>7.0156479282570627E-2</v>
      </c>
      <c r="AO116" s="56">
        <v>-5.1123404932766459E-2</v>
      </c>
      <c r="AP116" s="105">
        <v>0.12962772994667682</v>
      </c>
      <c r="AQ116" s="18"/>
      <c r="AR116" s="18"/>
      <c r="AS116" s="18"/>
      <c r="AT116" s="18"/>
      <c r="AU116" s="14"/>
      <c r="AV116" s="14"/>
    </row>
    <row r="117" spans="3:48" s="7" customFormat="1" ht="16" customHeight="1" x14ac:dyDescent="0.35">
      <c r="C117" s="127"/>
      <c r="E117" s="7" t="s">
        <v>38</v>
      </c>
      <c r="F117" s="11"/>
      <c r="G117" s="29"/>
      <c r="H117" s="18">
        <f t="shared" si="8"/>
        <v>-0.3668660966847096</v>
      </c>
      <c r="I117" s="30">
        <f t="shared" si="8"/>
        <v>0.92586675205465285</v>
      </c>
      <c r="J117" s="18">
        <f t="shared" si="8"/>
        <v>-6.720183214555131E-2</v>
      </c>
      <c r="K117" s="30">
        <f t="shared" si="8"/>
        <v>-0.47299606439992747</v>
      </c>
      <c r="L117" s="18">
        <f t="shared" si="8"/>
        <v>-0.11814985155225632</v>
      </c>
      <c r="M117" s="30" t="str">
        <f t="shared" si="8"/>
        <v/>
      </c>
      <c r="N117" s="18">
        <f t="shared" si="8"/>
        <v>2.4218615850860381E-2</v>
      </c>
      <c r="O117" s="30" t="str">
        <f t="shared" si="8"/>
        <v/>
      </c>
      <c r="P117" s="18">
        <f t="shared" si="8"/>
        <v>-0.24584070054887508</v>
      </c>
      <c r="Q117" s="30">
        <f t="shared" si="8"/>
        <v>-0.22617517815260479</v>
      </c>
      <c r="R117" s="18">
        <f t="shared" si="8"/>
        <v>1.2733939571721913</v>
      </c>
      <c r="S117" s="30">
        <f t="shared" si="8"/>
        <v>0.83107770439104778</v>
      </c>
      <c r="T117" s="18">
        <f t="shared" si="8"/>
        <v>0.17806512168727417</v>
      </c>
      <c r="U117" s="30">
        <f t="shared" si="8"/>
        <v>7.9731776468137783E-2</v>
      </c>
      <c r="V117" s="18">
        <f t="shared" si="8"/>
        <v>-0.34292001373366499</v>
      </c>
      <c r="W117" s="30">
        <f t="shared" si="8"/>
        <v>0.32951993948123581</v>
      </c>
      <c r="X117" s="18">
        <v>0.5444562976799705</v>
      </c>
      <c r="Y117" s="30">
        <v>0.1533707140231928</v>
      </c>
      <c r="Z117" s="18">
        <v>-0.18910110527755297</v>
      </c>
      <c r="AA117" s="30">
        <v>7.0808229607240314E-2</v>
      </c>
      <c r="AB117" s="18">
        <v>8.6147798874056658E-3</v>
      </c>
      <c r="AC117" s="30">
        <v>-7.5838468256072322E-2</v>
      </c>
      <c r="AD117" s="18">
        <v>1.1843530549069494</v>
      </c>
      <c r="AE117" s="30">
        <v>0.1750492081357109</v>
      </c>
      <c r="AF117" s="18">
        <v>-0.20471236929072711</v>
      </c>
      <c r="AG117" s="70">
        <v>-2.7657967802109384E-2</v>
      </c>
      <c r="AH117" s="18">
        <v>-0.45962275399686203</v>
      </c>
      <c r="AI117" s="70">
        <v>0.208776762146756</v>
      </c>
      <c r="AJ117" s="18">
        <v>0.53634869631457449</v>
      </c>
      <c r="AK117" s="18">
        <v>-1.5957914303592391E-2</v>
      </c>
      <c r="AL117" s="106">
        <v>0.24865774229725202</v>
      </c>
      <c r="AM117" s="53">
        <v>-0.14718886720603208</v>
      </c>
      <c r="AN117" s="106">
        <v>-0.10095465622900279</v>
      </c>
      <c r="AO117" s="53">
        <v>0.32570575597020879</v>
      </c>
      <c r="AP117" s="106">
        <v>-0.1577010330279538</v>
      </c>
      <c r="AQ117" s="18"/>
      <c r="AR117" s="18"/>
      <c r="AS117" s="18"/>
      <c r="AT117" s="18"/>
      <c r="AU117" s="14"/>
      <c r="AV117" s="14"/>
    </row>
    <row r="118" spans="3:48" s="7" customFormat="1" ht="16" customHeight="1" x14ac:dyDescent="0.35">
      <c r="C118" s="127"/>
      <c r="E118" s="9" t="s">
        <v>30</v>
      </c>
      <c r="F118" s="10"/>
      <c r="G118" s="32"/>
      <c r="H118" s="16" t="str">
        <f t="shared" si="8"/>
        <v/>
      </c>
      <c r="I118" s="34">
        <f t="shared" si="8"/>
        <v>-0.26088365968018634</v>
      </c>
      <c r="J118" s="16" t="str">
        <f t="shared" si="8"/>
        <v/>
      </c>
      <c r="K118" s="34" t="str">
        <f t="shared" si="8"/>
        <v/>
      </c>
      <c r="L118" s="16" t="str">
        <f t="shared" si="8"/>
        <v/>
      </c>
      <c r="M118" s="34" t="str">
        <f t="shared" si="8"/>
        <v/>
      </c>
      <c r="N118" s="16" t="str">
        <f t="shared" si="8"/>
        <v/>
      </c>
      <c r="O118" s="34">
        <f t="shared" si="8"/>
        <v>-0.37693128543324017</v>
      </c>
      <c r="P118" s="16">
        <f t="shared" si="8"/>
        <v>2.3811802232854866</v>
      </c>
      <c r="Q118" s="34">
        <f t="shared" si="8"/>
        <v>0.26689189189189189</v>
      </c>
      <c r="R118" s="16">
        <f t="shared" si="8"/>
        <v>-0.77328958162428219</v>
      </c>
      <c r="S118" s="34">
        <f t="shared" si="8"/>
        <v>-0.34296823867057669</v>
      </c>
      <c r="T118" s="16">
        <f t="shared" si="8"/>
        <v>1.7471210240164394</v>
      </c>
      <c r="U118" s="34">
        <f t="shared" si="8"/>
        <v>0.42037767257939751</v>
      </c>
      <c r="V118" s="16">
        <f t="shared" si="8"/>
        <v>-0.33330320959636894</v>
      </c>
      <c r="W118" s="34">
        <f t="shared" si="8"/>
        <v>-0.19848631159780994</v>
      </c>
      <c r="X118" s="16">
        <v>0.19711700048193026</v>
      </c>
      <c r="Y118" s="34">
        <v>-0.2268066686447725</v>
      </c>
      <c r="Z118" s="16">
        <v>0.17529266458480408</v>
      </c>
      <c r="AA118" s="34">
        <v>0.83941392896940537</v>
      </c>
      <c r="AB118" s="16">
        <v>-0.29392294984185074</v>
      </c>
      <c r="AC118" s="34">
        <v>0.46261581741205626</v>
      </c>
      <c r="AD118" s="16">
        <v>0.44170430272114691</v>
      </c>
      <c r="AE118" s="34">
        <v>0.49605331592501578</v>
      </c>
      <c r="AF118" s="16">
        <v>1.1972752750861186</v>
      </c>
      <c r="AG118" s="69">
        <v>-0.80718438006526794</v>
      </c>
      <c r="AH118" s="16">
        <v>-0.49974323404040655</v>
      </c>
      <c r="AI118" s="69">
        <v>4.5633907507183906</v>
      </c>
      <c r="AJ118" s="16">
        <v>0.41351871084324876</v>
      </c>
      <c r="AK118" s="16">
        <v>-0.22815288198152794</v>
      </c>
      <c r="AL118" s="105">
        <v>3.4355045371148307E-4</v>
      </c>
      <c r="AM118" s="56">
        <v>-0.26639870287055045</v>
      </c>
      <c r="AN118" s="105">
        <v>5.0576102365533782E-2</v>
      </c>
      <c r="AO118" s="56">
        <v>7.1686881848009643E-2</v>
      </c>
      <c r="AP118" s="105">
        <v>-0.16914007679904663</v>
      </c>
      <c r="AQ118" s="18"/>
      <c r="AR118" s="18"/>
      <c r="AS118" s="18"/>
      <c r="AT118" s="18"/>
      <c r="AU118" s="14"/>
      <c r="AV118" s="14"/>
    </row>
    <row r="119" spans="3:48" s="7" customFormat="1" ht="16" customHeight="1" x14ac:dyDescent="0.35">
      <c r="C119" s="127"/>
      <c r="E119" s="7" t="s">
        <v>88</v>
      </c>
      <c r="F119" s="11"/>
      <c r="G119" s="29"/>
      <c r="H119" s="18">
        <f t="shared" si="8"/>
        <v>0.39078640764784867</v>
      </c>
      <c r="I119" s="30">
        <f t="shared" si="8"/>
        <v>7.3758297870841538E-2</v>
      </c>
      <c r="J119" s="18">
        <f t="shared" si="8"/>
        <v>-0.47669711798107273</v>
      </c>
      <c r="K119" s="30">
        <f t="shared" si="8"/>
        <v>3.6240726808625778E-2</v>
      </c>
      <c r="L119" s="18">
        <f t="shared" si="8"/>
        <v>1.5654384025583443</v>
      </c>
      <c r="M119" s="30">
        <f t="shared" si="8"/>
        <v>-0.15211724908111668</v>
      </c>
      <c r="N119" s="18">
        <f t="shared" si="8"/>
        <v>-0.46203970504711567</v>
      </c>
      <c r="O119" s="30">
        <f t="shared" si="8"/>
        <v>0.12560976244976185</v>
      </c>
      <c r="P119" s="18">
        <f t="shared" si="8"/>
        <v>-0.45491701367808235</v>
      </c>
      <c r="Q119" s="30">
        <f t="shared" si="8"/>
        <v>-0.2726816820709721</v>
      </c>
      <c r="R119" s="18">
        <f t="shared" si="8"/>
        <v>0.32682602319611531</v>
      </c>
      <c r="S119" s="30">
        <f t="shared" si="8"/>
        <v>0.20782405529107617</v>
      </c>
      <c r="T119" s="18">
        <f t="shared" si="8"/>
        <v>3.3445419187242198E-2</v>
      </c>
      <c r="U119" s="30">
        <f t="shared" si="8"/>
        <v>0.30771269354566932</v>
      </c>
      <c r="V119" s="18">
        <f t="shared" si="8"/>
        <v>0.4218160925992509</v>
      </c>
      <c r="W119" s="30">
        <f t="shared" ref="W119:AP119" si="9">+IF(ISNUMBER(W88)*ISNUMBER(U88),W88/U88-1,"")</f>
        <v>-0.28614255384448806</v>
      </c>
      <c r="X119" s="18">
        <v>-8.6771410364539725E-2</v>
      </c>
      <c r="Y119" s="30">
        <v>0.25229860817677929</v>
      </c>
      <c r="Z119" s="18">
        <v>2.2783354960869584E-2</v>
      </c>
      <c r="AA119" s="30">
        <v>-7.780432607254717E-2</v>
      </c>
      <c r="AB119" s="18">
        <v>-4.0341269385463674E-2</v>
      </c>
      <c r="AC119" s="30">
        <v>0.29617524683581031</v>
      </c>
      <c r="AD119" s="18">
        <v>0.57219759564139716</v>
      </c>
      <c r="AE119" s="30">
        <v>-5.5654634016159221E-2</v>
      </c>
      <c r="AF119" s="18">
        <v>-1.2165711889962738E-2</v>
      </c>
      <c r="AG119" s="70">
        <v>-0.1786262447852629</v>
      </c>
      <c r="AH119" s="18">
        <v>-0.33997712871693098</v>
      </c>
      <c r="AI119" s="70">
        <v>0.36227635695607097</v>
      </c>
      <c r="AJ119" s="18">
        <v>0.48547507491968389</v>
      </c>
      <c r="AK119" s="18">
        <v>2.1678319588716688E-2</v>
      </c>
      <c r="AL119" s="106">
        <v>-5.8006479195966132E-2</v>
      </c>
      <c r="AM119" s="53">
        <v>8.2862751187480654E-2</v>
      </c>
      <c r="AN119" s="106">
        <v>0.17275281027491918</v>
      </c>
      <c r="AO119" s="53">
        <v>0.16437343479844291</v>
      </c>
      <c r="AP119" s="106">
        <v>2.1093234517340687E-2</v>
      </c>
      <c r="AQ119" s="18"/>
      <c r="AR119" s="18"/>
      <c r="AS119" s="18"/>
      <c r="AT119" s="18"/>
      <c r="AU119" s="14"/>
      <c r="AV119" s="14"/>
    </row>
    <row r="120" spans="3:48" s="7" customFormat="1" ht="16" customHeight="1" x14ac:dyDescent="0.35">
      <c r="C120" s="127"/>
      <c r="E120" s="9" t="s">
        <v>20</v>
      </c>
      <c r="F120" s="10"/>
      <c r="G120" s="32"/>
      <c r="H120" s="16">
        <f t="shared" ref="H120:AP127" si="10">+IF(ISNUMBER(H89)*ISNUMBER(F89),H89/F89-1,"")</f>
        <v>0.17629131934474129</v>
      </c>
      <c r="I120" s="34">
        <f t="shared" si="10"/>
        <v>-0.10623892182651873</v>
      </c>
      <c r="J120" s="16">
        <f t="shared" si="10"/>
        <v>-9.621468809570688E-2</v>
      </c>
      <c r="K120" s="34">
        <f t="shared" si="10"/>
        <v>1.51090727242853E-2</v>
      </c>
      <c r="L120" s="16">
        <f t="shared" si="10"/>
        <v>-0.12717619735524388</v>
      </c>
      <c r="M120" s="34">
        <f t="shared" si="10"/>
        <v>-4.578278598678176E-2</v>
      </c>
      <c r="N120" s="16">
        <f t="shared" si="10"/>
        <v>4.8495566958863146E-2</v>
      </c>
      <c r="O120" s="34">
        <f t="shared" si="10"/>
        <v>-8.9753618954477865E-2</v>
      </c>
      <c r="P120" s="16">
        <f t="shared" si="10"/>
        <v>-5.4545658698406108E-2</v>
      </c>
      <c r="Q120" s="34">
        <f t="shared" si="10"/>
        <v>-0.13512243563073489</v>
      </c>
      <c r="R120" s="16">
        <f t="shared" si="10"/>
        <v>-9.8766979487357354E-2</v>
      </c>
      <c r="S120" s="34">
        <f t="shared" si="10"/>
        <v>-1.0842657964756697E-2</v>
      </c>
      <c r="T120" s="16">
        <f t="shared" si="10"/>
        <v>-6.7419032285197744E-2</v>
      </c>
      <c r="U120" s="34">
        <f t="shared" si="10"/>
        <v>1.0336680522527786E-2</v>
      </c>
      <c r="V120" s="16">
        <f t="shared" si="10"/>
        <v>9.7459443242608801E-2</v>
      </c>
      <c r="W120" s="34">
        <f t="shared" si="10"/>
        <v>-9.5491080463717681E-3</v>
      </c>
      <c r="X120" s="16">
        <v>5.6905580549099E-2</v>
      </c>
      <c r="Y120" s="34">
        <v>6.5283101719399994E-2</v>
      </c>
      <c r="Z120" s="16">
        <v>-1.9901100823900841E-2</v>
      </c>
      <c r="AA120" s="34">
        <v>4.3462806977333068E-2</v>
      </c>
      <c r="AB120" s="16">
        <v>4.8231712317617026E-2</v>
      </c>
      <c r="AC120" s="34">
        <v>9.2786342418304413E-2</v>
      </c>
      <c r="AD120" s="16">
        <v>9.1179928986313552E-3</v>
      </c>
      <c r="AE120" s="34">
        <v>3.7831185291230973E-2</v>
      </c>
      <c r="AF120" s="16">
        <v>4.6159525403431489E-2</v>
      </c>
      <c r="AG120" s="69">
        <v>1.9388730628060014E-2</v>
      </c>
      <c r="AH120" s="16">
        <v>0.10817092921213423</v>
      </c>
      <c r="AI120" s="69">
        <v>7.1717621459413516E-2</v>
      </c>
      <c r="AJ120" s="16">
        <v>5.6023622722988442E-2</v>
      </c>
      <c r="AK120" s="16">
        <v>6.5745771021923138E-2</v>
      </c>
      <c r="AL120" s="105">
        <v>7.913271410516387E-2</v>
      </c>
      <c r="AM120" s="56">
        <v>5.1620988422113934E-2</v>
      </c>
      <c r="AN120" s="105">
        <v>4.637602554632192E-2</v>
      </c>
      <c r="AO120" s="56">
        <v>9.6778586554504331E-2</v>
      </c>
      <c r="AP120" s="105">
        <v>0.12391409044149793</v>
      </c>
      <c r="AQ120" s="18"/>
      <c r="AR120" s="18"/>
      <c r="AS120" s="18"/>
      <c r="AT120" s="18"/>
      <c r="AU120" s="14"/>
      <c r="AV120" s="14"/>
    </row>
    <row r="121" spans="3:48" s="7" customFormat="1" ht="16" customHeight="1" x14ac:dyDescent="0.35">
      <c r="C121" s="127"/>
      <c r="E121" s="7" t="s">
        <v>27</v>
      </c>
      <c r="F121" s="11"/>
      <c r="G121" s="29"/>
      <c r="H121" s="18">
        <f t="shared" si="10"/>
        <v>8.1188775917397482E-2</v>
      </c>
      <c r="I121" s="30">
        <f t="shared" si="10"/>
        <v>-1.6558232052586996E-2</v>
      </c>
      <c r="J121" s="18">
        <f t="shared" si="10"/>
        <v>-0.18343085890535937</v>
      </c>
      <c r="K121" s="30">
        <f t="shared" si="10"/>
        <v>-0.1392086708660939</v>
      </c>
      <c r="L121" s="18">
        <f t="shared" si="10"/>
        <v>-0.13203857984302181</v>
      </c>
      <c r="M121" s="30">
        <f t="shared" si="10"/>
        <v>-0.1707826158894673</v>
      </c>
      <c r="N121" s="18">
        <f t="shared" si="10"/>
        <v>-4.5401211497686278E-2</v>
      </c>
      <c r="O121" s="30">
        <f t="shared" si="10"/>
        <v>-5.2111306652935507E-2</v>
      </c>
      <c r="P121" s="18">
        <f t="shared" si="10"/>
        <v>-8.6552135279045928E-2</v>
      </c>
      <c r="Q121" s="30">
        <f t="shared" si="10"/>
        <v>-7.2547244470894001E-2</v>
      </c>
      <c r="R121" s="18">
        <f t="shared" si="10"/>
        <v>6.3103598524027804E-2</v>
      </c>
      <c r="S121" s="30">
        <f t="shared" si="10"/>
        <v>4.2773884994043554E-2</v>
      </c>
      <c r="T121" s="18">
        <f t="shared" si="10"/>
        <v>-0.16144783106153759</v>
      </c>
      <c r="U121" s="30">
        <f t="shared" si="10"/>
        <v>-8.5394980241935259E-2</v>
      </c>
      <c r="V121" s="18">
        <f t="shared" si="10"/>
        <v>0.2048484904707093</v>
      </c>
      <c r="W121" s="30">
        <f t="shared" si="10"/>
        <v>8.6307259909995437E-2</v>
      </c>
      <c r="X121" s="18">
        <v>1.5291718652887809E-2</v>
      </c>
      <c r="Y121" s="30">
        <v>0.1233536668814712</v>
      </c>
      <c r="Z121" s="18">
        <v>-9.2657119199064275E-2</v>
      </c>
      <c r="AA121" s="30">
        <v>8.7213906673776265E-2</v>
      </c>
      <c r="AB121" s="18">
        <v>0.33028351670823564</v>
      </c>
      <c r="AC121" s="30">
        <v>7.999655826668195E-2</v>
      </c>
      <c r="AD121" s="18">
        <v>-0.14191296723272451</v>
      </c>
      <c r="AE121" s="30">
        <v>4.6273424332939239E-2</v>
      </c>
      <c r="AF121" s="18">
        <v>3.6305867536074565E-2</v>
      </c>
      <c r="AG121" s="70">
        <v>-0.11178341175671946</v>
      </c>
      <c r="AH121" s="18">
        <v>0.18902830440656571</v>
      </c>
      <c r="AI121" s="70">
        <v>9.1045324477782019E-2</v>
      </c>
      <c r="AJ121" s="18">
        <v>-3.5253068368606977E-3</v>
      </c>
      <c r="AK121" s="18">
        <v>0.1610877101650936</v>
      </c>
      <c r="AL121" s="106">
        <v>1.2777525289555003E-2</v>
      </c>
      <c r="AM121" s="53">
        <v>-0.10261641492526519</v>
      </c>
      <c r="AN121" s="106">
        <v>0.16402756511682393</v>
      </c>
      <c r="AO121" s="53">
        <v>0.25090482561869698</v>
      </c>
      <c r="AP121" s="106">
        <v>7.6871833816636315E-2</v>
      </c>
      <c r="AQ121" s="18"/>
      <c r="AR121" s="18"/>
      <c r="AS121" s="18"/>
      <c r="AT121" s="18"/>
      <c r="AU121" s="14"/>
      <c r="AV121" s="14"/>
    </row>
    <row r="122" spans="3:48" s="7" customFormat="1" ht="16" customHeight="1" x14ac:dyDescent="0.35">
      <c r="C122" s="127"/>
      <c r="E122" s="9" t="s">
        <v>28</v>
      </c>
      <c r="F122" s="10"/>
      <c r="G122" s="32"/>
      <c r="H122" s="16">
        <f t="shared" si="10"/>
        <v>0.16647131555933692</v>
      </c>
      <c r="I122" s="34">
        <f t="shared" si="10"/>
        <v>0.10377475526051616</v>
      </c>
      <c r="J122" s="16">
        <f t="shared" si="10"/>
        <v>-0.33222002011688812</v>
      </c>
      <c r="K122" s="34">
        <f t="shared" si="10"/>
        <v>-0.15398767533683155</v>
      </c>
      <c r="L122" s="16">
        <f t="shared" si="10"/>
        <v>0.45855256695335833</v>
      </c>
      <c r="M122" s="34">
        <f t="shared" si="10"/>
        <v>-2.6000140053309861E-2</v>
      </c>
      <c r="N122" s="16">
        <f t="shared" si="10"/>
        <v>-0.19897790896353651</v>
      </c>
      <c r="O122" s="34">
        <f t="shared" si="10"/>
        <v>0.28851920610772286</v>
      </c>
      <c r="P122" s="16">
        <f t="shared" si="10"/>
        <v>-0.23124837002511478</v>
      </c>
      <c r="Q122" s="34">
        <f t="shared" si="10"/>
        <v>-0.30886543563772473</v>
      </c>
      <c r="R122" s="16">
        <f t="shared" si="10"/>
        <v>8.7191235333925698E-2</v>
      </c>
      <c r="S122" s="34">
        <f t="shared" si="10"/>
        <v>-1.5599328772188725E-2</v>
      </c>
      <c r="T122" s="16">
        <f t="shared" si="10"/>
        <v>-1.023324380074242E-3</v>
      </c>
      <c r="U122" s="34">
        <f t="shared" si="10"/>
        <v>-8.5866038298586744E-2</v>
      </c>
      <c r="V122" s="16">
        <f t="shared" si="10"/>
        <v>-5.676107057530011E-2</v>
      </c>
      <c r="W122" s="34">
        <f t="shared" si="10"/>
        <v>7.8204227021468009E-2</v>
      </c>
      <c r="X122" s="16">
        <v>3.7319529870230905E-2</v>
      </c>
      <c r="Y122" s="34">
        <v>-3.1035284014819586E-2</v>
      </c>
      <c r="Z122" s="16">
        <v>3.5363060477540786E-2</v>
      </c>
      <c r="AA122" s="34">
        <v>0.14973456401453755</v>
      </c>
      <c r="AB122" s="16">
        <v>0.12956635187935261</v>
      </c>
      <c r="AC122" s="34">
        <v>1.6276983253133537E-2</v>
      </c>
      <c r="AD122" s="16">
        <v>1.3046581800587376E-2</v>
      </c>
      <c r="AE122" s="34">
        <v>0.11240782238741498</v>
      </c>
      <c r="AF122" s="16">
        <v>0.12983112168037003</v>
      </c>
      <c r="AG122" s="69">
        <v>-8.078376552289146E-2</v>
      </c>
      <c r="AH122" s="16">
        <v>-2.2732304119936764E-2</v>
      </c>
      <c r="AI122" s="69">
        <v>0.11668348847166476</v>
      </c>
      <c r="AJ122" s="16">
        <v>-4.2986926984090457E-2</v>
      </c>
      <c r="AK122" s="16">
        <v>8.863014859687568E-2</v>
      </c>
      <c r="AL122" s="105">
        <v>0.14620134855208367</v>
      </c>
      <c r="AM122" s="56">
        <v>0.13920487461468656</v>
      </c>
      <c r="AN122" s="105">
        <v>6.8852275557644393E-2</v>
      </c>
      <c r="AO122" s="56">
        <v>4.986792875470436E-2</v>
      </c>
      <c r="AP122" s="105">
        <v>0.15119759600396421</v>
      </c>
      <c r="AQ122" s="18"/>
      <c r="AR122" s="18"/>
      <c r="AS122" s="18"/>
      <c r="AT122" s="18"/>
      <c r="AU122" s="14"/>
      <c r="AV122" s="14"/>
    </row>
    <row r="123" spans="3:48" s="7" customFormat="1" ht="16" customHeight="1" x14ac:dyDescent="0.35">
      <c r="C123" s="127"/>
      <c r="E123" s="7" t="s">
        <v>26</v>
      </c>
      <c r="F123" s="11"/>
      <c r="G123" s="29"/>
      <c r="H123" s="18">
        <f t="shared" si="10"/>
        <v>0.20190650251375186</v>
      </c>
      <c r="I123" s="30">
        <f t="shared" si="10"/>
        <v>-9.6904372341686695E-2</v>
      </c>
      <c r="J123" s="18">
        <f t="shared" si="10"/>
        <v>-0.2235778987671817</v>
      </c>
      <c r="K123" s="30">
        <f t="shared" si="10"/>
        <v>-6.6127867523808281E-2</v>
      </c>
      <c r="L123" s="18">
        <f t="shared" si="10"/>
        <v>2.8631466056731281E-2</v>
      </c>
      <c r="M123" s="30">
        <f t="shared" si="10"/>
        <v>-0.10452923609331199</v>
      </c>
      <c r="N123" s="18">
        <f t="shared" si="10"/>
        <v>0.26621188513673499</v>
      </c>
      <c r="O123" s="30">
        <f t="shared" si="10"/>
        <v>-0.23044938020559724</v>
      </c>
      <c r="P123" s="18">
        <f t="shared" si="10"/>
        <v>-0.28202295988535286</v>
      </c>
      <c r="Q123" s="30">
        <f t="shared" si="10"/>
        <v>-0.17925319104609416</v>
      </c>
      <c r="R123" s="18">
        <f t="shared" si="10"/>
        <v>0.2589299148866453</v>
      </c>
      <c r="S123" s="30">
        <f t="shared" si="10"/>
        <v>0.12133224389310437</v>
      </c>
      <c r="T123" s="18">
        <f t="shared" si="10"/>
        <v>-0.37025873795545539</v>
      </c>
      <c r="U123" s="30">
        <f t="shared" si="10"/>
        <v>-0.15144134008015042</v>
      </c>
      <c r="V123" s="18">
        <f t="shared" si="10"/>
        <v>-0.21655169008232411</v>
      </c>
      <c r="W123" s="30">
        <f t="shared" si="10"/>
        <v>0.3853571596019334</v>
      </c>
      <c r="X123" s="18">
        <v>0.4869436866916208</v>
      </c>
      <c r="Y123" s="30">
        <v>8.073852450747987E-3</v>
      </c>
      <c r="Z123" s="18">
        <v>0.12988248213861686</v>
      </c>
      <c r="AA123" s="30">
        <v>-0.13440717547297532</v>
      </c>
      <c r="AB123" s="18">
        <v>-0.10027453383657414</v>
      </c>
      <c r="AC123" s="30">
        <v>3.0862311186928171E-2</v>
      </c>
      <c r="AD123" s="18">
        <v>0.17344453505349366</v>
      </c>
      <c r="AE123" s="30">
        <v>0.13484752165596525</v>
      </c>
      <c r="AF123" s="18">
        <v>-0.22056726630647927</v>
      </c>
      <c r="AG123" s="70">
        <v>-0.30192627987111609</v>
      </c>
      <c r="AH123" s="18">
        <v>0.10967062023408158</v>
      </c>
      <c r="AI123" s="70">
        <v>0.58584600236820905</v>
      </c>
      <c r="AJ123" s="18">
        <v>0.29767184825755155</v>
      </c>
      <c r="AK123" s="18">
        <v>-1.02260777419656E-2</v>
      </c>
      <c r="AL123" s="106">
        <v>-0.17197976015268734</v>
      </c>
      <c r="AM123" s="53">
        <v>0.2507868768458752</v>
      </c>
      <c r="AN123" s="106">
        <v>0.66074454303418406</v>
      </c>
      <c r="AO123" s="53">
        <v>0.10331595231100343</v>
      </c>
      <c r="AP123" s="106">
        <v>-0.11688732254649026</v>
      </c>
      <c r="AQ123" s="18"/>
      <c r="AR123" s="18"/>
      <c r="AS123" s="18"/>
      <c r="AT123" s="18"/>
      <c r="AU123" s="14"/>
      <c r="AV123" s="14"/>
    </row>
    <row r="124" spans="3:48" s="7" customFormat="1" ht="16" customHeight="1" x14ac:dyDescent="0.35">
      <c r="C124" s="127"/>
      <c r="E124" s="9" t="s">
        <v>25</v>
      </c>
      <c r="F124" s="10"/>
      <c r="G124" s="32"/>
      <c r="H124" s="16">
        <f t="shared" si="10"/>
        <v>0.17615704583538694</v>
      </c>
      <c r="I124" s="34">
        <f t="shared" si="10"/>
        <v>6.9843711675323217E-2</v>
      </c>
      <c r="J124" s="16">
        <f t="shared" si="10"/>
        <v>-9.101567106337094E-2</v>
      </c>
      <c r="K124" s="34">
        <f t="shared" si="10"/>
        <v>-0.11936448377552311</v>
      </c>
      <c r="L124" s="16">
        <f t="shared" si="10"/>
        <v>-0.18119313644778157</v>
      </c>
      <c r="M124" s="34">
        <f t="shared" si="10"/>
        <v>-3.8280338859232099E-2</v>
      </c>
      <c r="N124" s="16">
        <f t="shared" si="10"/>
        <v>-2.0039986268611476E-2</v>
      </c>
      <c r="O124" s="34">
        <f t="shared" si="10"/>
        <v>-6.3053369677870341E-2</v>
      </c>
      <c r="P124" s="16">
        <f t="shared" si="10"/>
        <v>-9.8389974393726876E-2</v>
      </c>
      <c r="Q124" s="34">
        <f t="shared" si="10"/>
        <v>-1.8395041352309849E-2</v>
      </c>
      <c r="R124" s="16">
        <f t="shared" si="10"/>
        <v>4.5089760700094406E-2</v>
      </c>
      <c r="S124" s="34">
        <f t="shared" si="10"/>
        <v>7.0296018178062747E-2</v>
      </c>
      <c r="T124" s="16">
        <f t="shared" si="10"/>
        <v>-6.3920127610558319E-3</v>
      </c>
      <c r="U124" s="34">
        <f t="shared" si="10"/>
        <v>-4.8874438621155369E-2</v>
      </c>
      <c r="V124" s="16">
        <f t="shared" si="10"/>
        <v>4.3787199667300492E-2</v>
      </c>
      <c r="W124" s="34">
        <f t="shared" si="10"/>
        <v>0.10668328562217977</v>
      </c>
      <c r="X124" s="16">
        <v>5.8054213920750053E-2</v>
      </c>
      <c r="Y124" s="34">
        <v>0.11668837555534428</v>
      </c>
      <c r="Z124" s="16">
        <v>-2.9900035188656915E-4</v>
      </c>
      <c r="AA124" s="34">
        <v>1.7842323250327752E-4</v>
      </c>
      <c r="AB124" s="16">
        <v>-2.7929041138334276E-2</v>
      </c>
      <c r="AC124" s="34">
        <v>6.4770361738219817E-2</v>
      </c>
      <c r="AD124" s="16">
        <v>0.21429590876798432</v>
      </c>
      <c r="AE124" s="34">
        <v>-6.3993113575423144E-2</v>
      </c>
      <c r="AF124" s="16">
        <v>1.6798679469308464E-2</v>
      </c>
      <c r="AG124" s="69">
        <v>-2.5274175269616395E-2</v>
      </c>
      <c r="AH124" s="16">
        <v>-3.9774603218309168E-2</v>
      </c>
      <c r="AI124" s="69">
        <v>0.11542235432541248</v>
      </c>
      <c r="AJ124" s="16">
        <v>0.2666852594602569</v>
      </c>
      <c r="AK124" s="16">
        <v>0.19364963378190625</v>
      </c>
      <c r="AL124" s="105">
        <v>-7.0353528782298391E-2</v>
      </c>
      <c r="AM124" s="56">
        <v>-6.6765985577971865E-2</v>
      </c>
      <c r="AN124" s="105">
        <v>0.12184408956965442</v>
      </c>
      <c r="AO124" s="56">
        <v>0.1030423431703873</v>
      </c>
      <c r="AP124" s="105">
        <v>7.7649327391696499E-2</v>
      </c>
      <c r="AQ124" s="18"/>
      <c r="AR124" s="18"/>
      <c r="AS124" s="18"/>
      <c r="AT124" s="18"/>
      <c r="AU124" s="14"/>
      <c r="AV124" s="14"/>
    </row>
    <row r="125" spans="3:48" s="7" customFormat="1" ht="16" customHeight="1" x14ac:dyDescent="0.35">
      <c r="C125" s="127"/>
      <c r="E125" s="7" t="s">
        <v>22</v>
      </c>
      <c r="F125" s="11"/>
      <c r="G125" s="29"/>
      <c r="H125" s="18">
        <f t="shared" si="10"/>
        <v>8.3795919295255539E-2</v>
      </c>
      <c r="I125" s="30">
        <f t="shared" si="10"/>
        <v>6.2846819458413083E-3</v>
      </c>
      <c r="J125" s="18">
        <f t="shared" si="10"/>
        <v>-5.6697534512839765E-2</v>
      </c>
      <c r="K125" s="30">
        <f t="shared" si="10"/>
        <v>-0.13770381185997771</v>
      </c>
      <c r="L125" s="18">
        <f t="shared" si="10"/>
        <v>-0.15521170313220678</v>
      </c>
      <c r="M125" s="30">
        <f t="shared" si="10"/>
        <v>-0.12583844438127412</v>
      </c>
      <c r="N125" s="18">
        <f t="shared" si="10"/>
        <v>2.1387237155656713E-4</v>
      </c>
      <c r="O125" s="30">
        <f t="shared" si="10"/>
        <v>-4.1399877354435843E-2</v>
      </c>
      <c r="P125" s="18">
        <f t="shared" si="10"/>
        <v>-2.0710871448715307E-2</v>
      </c>
      <c r="Q125" s="30">
        <f t="shared" si="10"/>
        <v>6.9173205804398563E-2</v>
      </c>
      <c r="R125" s="18">
        <f t="shared" si="10"/>
        <v>-0.21102731175193634</v>
      </c>
      <c r="S125" s="30">
        <f t="shared" si="10"/>
        <v>-0.16448833869866208</v>
      </c>
      <c r="T125" s="18">
        <f t="shared" si="10"/>
        <v>9.1781572575522885E-2</v>
      </c>
      <c r="U125" s="30">
        <f t="shared" si="10"/>
        <v>4.1892706628638754E-2</v>
      </c>
      <c r="V125" s="18">
        <f t="shared" si="10"/>
        <v>0.19347610711995888</v>
      </c>
      <c r="W125" s="30">
        <f t="shared" si="10"/>
        <v>0.12634513318181884</v>
      </c>
      <c r="X125" s="18">
        <v>-4.8444320001404306E-2</v>
      </c>
      <c r="Y125" s="30">
        <v>9.9002553110308256E-2</v>
      </c>
      <c r="Z125" s="18">
        <v>2.9149273594767378E-2</v>
      </c>
      <c r="AA125" s="30">
        <v>0.11243109925970796</v>
      </c>
      <c r="AB125" s="18">
        <v>3.4071558154286086E-2</v>
      </c>
      <c r="AC125" s="30">
        <v>-1.0881424535226003E-2</v>
      </c>
      <c r="AD125" s="18">
        <v>0.12315371357768168</v>
      </c>
      <c r="AE125" s="30">
        <v>3.0692418332605609E-2</v>
      </c>
      <c r="AF125" s="18">
        <v>5.4110256550770064E-3</v>
      </c>
      <c r="AG125" s="70">
        <v>2.8173098780715167E-2</v>
      </c>
      <c r="AH125" s="18">
        <v>0.14369975888424524</v>
      </c>
      <c r="AI125" s="70">
        <v>0.14849442269332647</v>
      </c>
      <c r="AJ125" s="18">
        <v>1.4109246899168371E-2</v>
      </c>
      <c r="AK125" s="18">
        <v>-7.6838877761830071E-2</v>
      </c>
      <c r="AL125" s="106">
        <v>-4.3163493889046056E-2</v>
      </c>
      <c r="AM125" s="53">
        <v>0.11192868365067676</v>
      </c>
      <c r="AN125" s="106">
        <v>0.10607218416873954</v>
      </c>
      <c r="AO125" s="53">
        <v>9.4814621839683033E-2</v>
      </c>
      <c r="AP125" s="106">
        <v>6.5392457907241575E-2</v>
      </c>
      <c r="AQ125" s="18"/>
      <c r="AR125" s="18"/>
      <c r="AS125" s="18"/>
      <c r="AT125" s="18"/>
      <c r="AU125" s="14"/>
      <c r="AV125" s="14"/>
    </row>
    <row r="126" spans="3:48" s="7" customFormat="1" ht="16" customHeight="1" x14ac:dyDescent="0.35">
      <c r="C126" s="127"/>
      <c r="E126" s="9" t="s">
        <v>19</v>
      </c>
      <c r="F126" s="10"/>
      <c r="G126" s="32"/>
      <c r="H126" s="16">
        <f t="shared" si="10"/>
        <v>0.43487081978752595</v>
      </c>
      <c r="I126" s="34">
        <f t="shared" si="10"/>
        <v>-6.478180034015002E-2</v>
      </c>
      <c r="J126" s="16">
        <f t="shared" si="10"/>
        <v>-0.28206683002648114</v>
      </c>
      <c r="K126" s="34">
        <f t="shared" si="10"/>
        <v>-0.22219109069574405</v>
      </c>
      <c r="L126" s="16">
        <f t="shared" si="10"/>
        <v>0.37773402254176047</v>
      </c>
      <c r="M126" s="34">
        <f t="shared" si="10"/>
        <v>-9.7915788447734409E-3</v>
      </c>
      <c r="N126" s="16">
        <f t="shared" si="10"/>
        <v>-0.29881796807997008</v>
      </c>
      <c r="O126" s="34">
        <f t="shared" si="10"/>
        <v>-0.20498525876310669</v>
      </c>
      <c r="P126" s="16">
        <f t="shared" si="10"/>
        <v>-0.28579416905415944</v>
      </c>
      <c r="Q126" s="34">
        <f t="shared" si="10"/>
        <v>2.808843819143525E-2</v>
      </c>
      <c r="R126" s="16">
        <f t="shared" si="10"/>
        <v>-6.1592805493319358E-2</v>
      </c>
      <c r="S126" s="34">
        <f t="shared" si="10"/>
        <v>0.33361106681995767</v>
      </c>
      <c r="T126" s="16">
        <f t="shared" si="10"/>
        <v>0.15836235067849658</v>
      </c>
      <c r="U126" s="34">
        <f t="shared" si="10"/>
        <v>-0.25657240363647826</v>
      </c>
      <c r="V126" s="16">
        <f t="shared" si="10"/>
        <v>0.3327823814657469</v>
      </c>
      <c r="W126" s="34">
        <f t="shared" si="10"/>
        <v>-4.9560439583697491E-2</v>
      </c>
      <c r="X126" s="16">
        <v>-0.16063949115165033</v>
      </c>
      <c r="Y126" s="34">
        <v>0.1778725716313736</v>
      </c>
      <c r="Z126" s="16">
        <v>0.11043216389531785</v>
      </c>
      <c r="AA126" s="34">
        <v>-5.9610426929492699E-2</v>
      </c>
      <c r="AB126" s="16">
        <v>0.11322956034743137</v>
      </c>
      <c r="AC126" s="34">
        <v>0.18304331327743251</v>
      </c>
      <c r="AD126" s="16">
        <v>3.8236154737688821E-2</v>
      </c>
      <c r="AE126" s="34">
        <v>0.11435285153487063</v>
      </c>
      <c r="AF126" s="16">
        <v>-6.7632419474873418E-3</v>
      </c>
      <c r="AG126" s="69">
        <v>0.11633923130741519</v>
      </c>
      <c r="AH126" s="16">
        <v>3.5734704868598755E-2</v>
      </c>
      <c r="AI126" s="69">
        <v>-5.6726826318016732E-2</v>
      </c>
      <c r="AJ126" s="16">
        <v>3.6185054792361449E-2</v>
      </c>
      <c r="AK126" s="16">
        <v>2.0234801559735116E-2</v>
      </c>
      <c r="AL126" s="105">
        <v>0.18834494620049513</v>
      </c>
      <c r="AM126" s="56">
        <v>0.20574014639777127</v>
      </c>
      <c r="AN126" s="105">
        <v>4.1832673206382509E-2</v>
      </c>
      <c r="AO126" s="56">
        <v>5.0667422895011693E-2</v>
      </c>
      <c r="AP126" s="105">
        <v>0.13624718772159716</v>
      </c>
      <c r="AQ126" s="18"/>
      <c r="AR126" s="18"/>
      <c r="AS126" s="18"/>
      <c r="AT126" s="18"/>
      <c r="AU126" s="14"/>
      <c r="AV126" s="14"/>
    </row>
    <row r="127" spans="3:48" s="7" customFormat="1" ht="16" customHeight="1" x14ac:dyDescent="0.35">
      <c r="C127" s="127"/>
      <c r="E127" s="7" t="s">
        <v>35</v>
      </c>
      <c r="F127" s="11"/>
      <c r="G127" s="29"/>
      <c r="H127" s="18">
        <f t="shared" si="10"/>
        <v>-0.13136970311060236</v>
      </c>
      <c r="I127" s="30">
        <f t="shared" si="10"/>
        <v>0.18609281174108094</v>
      </c>
      <c r="J127" s="18">
        <f t="shared" si="10"/>
        <v>-0.49615299888061304</v>
      </c>
      <c r="K127" s="30">
        <f t="shared" si="10"/>
        <v>-1.1754986018922331E-2</v>
      </c>
      <c r="L127" s="18">
        <f t="shared" si="10"/>
        <v>0.59389464161565475</v>
      </c>
      <c r="M127" s="30">
        <f t="shared" si="10"/>
        <v>-0.3193481507909649</v>
      </c>
      <c r="N127" s="18">
        <f t="shared" si="10"/>
        <v>-0.20412186977035429</v>
      </c>
      <c r="O127" s="30">
        <f t="shared" si="10"/>
        <v>3.2740839512745312E-2</v>
      </c>
      <c r="P127" s="18">
        <f t="shared" si="10"/>
        <v>-0.1664522243433838</v>
      </c>
      <c r="Q127" s="30">
        <f t="shared" si="10"/>
        <v>-0.18060488009836451</v>
      </c>
      <c r="R127" s="18">
        <f t="shared" ref="R127:AP127" si="11">+IF(ISNUMBER(R96)*ISNUMBER(P96),R96/P96-1,"")</f>
        <v>0.27276605752832817</v>
      </c>
      <c r="S127" s="30">
        <f t="shared" si="11"/>
        <v>0.54817986994253531</v>
      </c>
      <c r="T127" s="18">
        <f t="shared" si="11"/>
        <v>0.25373006266153153</v>
      </c>
      <c r="U127" s="30">
        <f t="shared" si="11"/>
        <v>-0.31726850283317953</v>
      </c>
      <c r="V127" s="18">
        <f t="shared" si="11"/>
        <v>0.59537165427188543</v>
      </c>
      <c r="W127" s="30">
        <f t="shared" si="11"/>
        <v>0.25626368244543007</v>
      </c>
      <c r="X127" s="18">
        <v>-0.2759686163683106</v>
      </c>
      <c r="Y127" s="30">
        <v>0.38536247368916254</v>
      </c>
      <c r="Z127" s="18">
        <v>-0.15664338474355044</v>
      </c>
      <c r="AA127" s="30">
        <v>-5.6076077638013699E-2</v>
      </c>
      <c r="AB127" s="18">
        <v>7.153514790431803E-3</v>
      </c>
      <c r="AC127" s="30">
        <v>-0.16779602438298291</v>
      </c>
      <c r="AD127" s="18">
        <v>5.330183655999865E-2</v>
      </c>
      <c r="AE127" s="30">
        <v>0.10205229392509474</v>
      </c>
      <c r="AF127" s="18">
        <v>-0.34547987781071432</v>
      </c>
      <c r="AG127" s="70">
        <v>0.14361176468266534</v>
      </c>
      <c r="AH127" s="18">
        <v>0.58575108884485494</v>
      </c>
      <c r="AI127" s="70">
        <v>-1.4940300955820884E-2</v>
      </c>
      <c r="AJ127" s="18">
        <v>-4.6827454701425575E-2</v>
      </c>
      <c r="AK127" s="18">
        <v>-0.32126183869717817</v>
      </c>
      <c r="AL127" s="106">
        <v>3.8938521417702709E-2</v>
      </c>
      <c r="AM127" s="53">
        <v>0.4310623275676797</v>
      </c>
      <c r="AN127" s="106">
        <v>5.7281315785421727E-2</v>
      </c>
      <c r="AO127" s="53">
        <v>8.6601963726560482E-2</v>
      </c>
      <c r="AP127" s="106">
        <v>0.25990988064950615</v>
      </c>
      <c r="AQ127" s="18"/>
      <c r="AR127" s="18"/>
      <c r="AS127" s="18"/>
      <c r="AT127" s="18"/>
      <c r="AU127" s="14"/>
      <c r="AV127" s="14"/>
    </row>
    <row r="128" spans="3:48" s="7" customFormat="1" ht="16" customHeight="1" x14ac:dyDescent="0.35">
      <c r="C128" s="127"/>
      <c r="E128" s="9" t="s">
        <v>15</v>
      </c>
      <c r="F128" s="10"/>
      <c r="G128" s="32"/>
      <c r="H128" s="16">
        <f t="shared" ref="H128:AP135" si="12">+IF(ISNUMBER(H97)*ISNUMBER(F97),H97/F97-1,"")</f>
        <v>6.2281466301372657E-2</v>
      </c>
      <c r="I128" s="34">
        <f t="shared" si="12"/>
        <v>-3.3653511076861653E-2</v>
      </c>
      <c r="J128" s="16">
        <f t="shared" si="12"/>
        <v>-0.16791694977154836</v>
      </c>
      <c r="K128" s="34">
        <f t="shared" si="12"/>
        <v>-6.2672902137002606E-2</v>
      </c>
      <c r="L128" s="16">
        <f t="shared" si="12"/>
        <v>9.9440224266060806E-3</v>
      </c>
      <c r="M128" s="34">
        <f t="shared" si="12"/>
        <v>-0.12739596320282787</v>
      </c>
      <c r="N128" s="16">
        <f t="shared" si="12"/>
        <v>-8.0702763015581103E-2</v>
      </c>
      <c r="O128" s="34">
        <f t="shared" si="12"/>
        <v>-5.298442998016295E-2</v>
      </c>
      <c r="P128" s="16">
        <f t="shared" si="12"/>
        <v>-9.240535844989739E-2</v>
      </c>
      <c r="Q128" s="34">
        <f t="shared" si="12"/>
        <v>-9.58895336818405E-2</v>
      </c>
      <c r="R128" s="16">
        <f t="shared" si="12"/>
        <v>-0.10925485413290548</v>
      </c>
      <c r="S128" s="34">
        <f t="shared" si="12"/>
        <v>2.0670298212360549E-2</v>
      </c>
      <c r="T128" s="16">
        <f t="shared" si="12"/>
        <v>5.8051934272779659E-2</v>
      </c>
      <c r="U128" s="34">
        <f t="shared" si="12"/>
        <v>-1.2440263830086451E-2</v>
      </c>
      <c r="V128" s="16">
        <f t="shared" si="12"/>
        <v>2.4774543976826768E-2</v>
      </c>
      <c r="W128" s="34">
        <f t="shared" si="12"/>
        <v>6.1603040920770624E-2</v>
      </c>
      <c r="X128" s="16">
        <v>4.1065799544262038E-3</v>
      </c>
      <c r="Y128" s="34">
        <v>-2.8643877143535224E-2</v>
      </c>
      <c r="Z128" s="16">
        <v>6.7266489451382583E-2</v>
      </c>
      <c r="AA128" s="34">
        <v>8.6302913590759589E-2</v>
      </c>
      <c r="AB128" s="16">
        <v>3.179928205951188E-2</v>
      </c>
      <c r="AC128" s="34">
        <v>-4.5676433264506544E-3</v>
      </c>
      <c r="AD128" s="16">
        <v>9.2810735676593925E-3</v>
      </c>
      <c r="AE128" s="34">
        <v>8.1101651630022253E-2</v>
      </c>
      <c r="AF128" s="16">
        <v>0.1736971457034866</v>
      </c>
      <c r="AG128" s="69">
        <v>8.52274270172515E-3</v>
      </c>
      <c r="AH128" s="16">
        <v>1.9897615638027055E-3</v>
      </c>
      <c r="AI128" s="69">
        <v>0.1784264215334701</v>
      </c>
      <c r="AJ128" s="16">
        <v>6.4797841305593629E-2</v>
      </c>
      <c r="AK128" s="16">
        <v>2.3781295419567305E-2</v>
      </c>
      <c r="AL128" s="105">
        <v>5.2072923118398284E-2</v>
      </c>
      <c r="AM128" s="56">
        <v>7.5959454214870714E-2</v>
      </c>
      <c r="AN128" s="105">
        <v>9.4161093280360264E-2</v>
      </c>
      <c r="AO128" s="56">
        <v>0.12928706468294537</v>
      </c>
      <c r="AP128" s="105">
        <v>0.12294275640907504</v>
      </c>
      <c r="AQ128" s="18"/>
      <c r="AR128" s="18"/>
      <c r="AS128" s="18"/>
      <c r="AT128" s="18"/>
      <c r="AU128" s="14"/>
      <c r="AV128" s="14"/>
    </row>
    <row r="129" spans="3:48" s="7" customFormat="1" ht="16" customHeight="1" x14ac:dyDescent="0.35">
      <c r="C129" s="127"/>
      <c r="E129" s="7" t="s">
        <v>24</v>
      </c>
      <c r="F129" s="11"/>
      <c r="G129" s="29"/>
      <c r="H129" s="18">
        <f t="shared" si="12"/>
        <v>0.39194344284068561</v>
      </c>
      <c r="I129" s="30">
        <f t="shared" si="12"/>
        <v>0.51970332455440849</v>
      </c>
      <c r="J129" s="18">
        <f t="shared" si="12"/>
        <v>-9.4056686340786344E-2</v>
      </c>
      <c r="K129" s="30">
        <f t="shared" si="12"/>
        <v>-0.33757893878615819</v>
      </c>
      <c r="L129" s="18">
        <f t="shared" si="12"/>
        <v>1.3419585181636271</v>
      </c>
      <c r="M129" s="30">
        <f t="shared" si="12"/>
        <v>-0.19533864082150687</v>
      </c>
      <c r="N129" s="18">
        <f t="shared" si="12"/>
        <v>-0.2836820665795603</v>
      </c>
      <c r="O129" s="30">
        <f t="shared" si="12"/>
        <v>-3.81374722838137E-2</v>
      </c>
      <c r="P129" s="18">
        <f t="shared" si="12"/>
        <v>-2.7271828695175637E-2</v>
      </c>
      <c r="Q129" s="30">
        <f t="shared" si="12"/>
        <v>-0.47959588012572962</v>
      </c>
      <c r="R129" s="18">
        <f t="shared" si="12"/>
        <v>-0.50304035416920767</v>
      </c>
      <c r="S129" s="30">
        <f t="shared" si="12"/>
        <v>0.24492959058457697</v>
      </c>
      <c r="T129" s="18">
        <f t="shared" si="12"/>
        <v>1.3862106788048738</v>
      </c>
      <c r="U129" s="30">
        <f t="shared" si="12"/>
        <v>0.25964315875537647</v>
      </c>
      <c r="V129" s="18">
        <f t="shared" si="12"/>
        <v>-0.56398175071581891</v>
      </c>
      <c r="W129" s="30">
        <f t="shared" si="12"/>
        <v>-0.26495792450285693</v>
      </c>
      <c r="X129" s="18">
        <v>-0.14484580414866577</v>
      </c>
      <c r="Y129" s="30">
        <v>0.28398748190034917</v>
      </c>
      <c r="Z129" s="18">
        <v>0.55991973915334592</v>
      </c>
      <c r="AA129" s="30">
        <v>0.22459399060595042</v>
      </c>
      <c r="AB129" s="18">
        <v>-0.15358064611842903</v>
      </c>
      <c r="AC129" s="30">
        <v>-0.29613008555542031</v>
      </c>
      <c r="AD129" s="18">
        <v>0.26131867159120947</v>
      </c>
      <c r="AE129" s="30">
        <v>0.52089672916336083</v>
      </c>
      <c r="AF129" s="18">
        <v>-6.8983250252769079E-2</v>
      </c>
      <c r="AG129" s="70">
        <v>-0.12691357711975793</v>
      </c>
      <c r="AH129" s="18">
        <v>0.11983695093842939</v>
      </c>
      <c r="AI129" s="70">
        <v>-4.8219282098970417E-2</v>
      </c>
      <c r="AJ129" s="18">
        <v>0.1049531466435194</v>
      </c>
      <c r="AK129" s="18">
        <v>0.33072386159899225</v>
      </c>
      <c r="AL129" s="106">
        <v>2.5244129260683534E-2</v>
      </c>
      <c r="AM129" s="53">
        <v>-0.10787887749298097</v>
      </c>
      <c r="AN129" s="106">
        <v>2.9482001793028845E-2</v>
      </c>
      <c r="AO129" s="53">
        <v>0.34629526022528845</v>
      </c>
      <c r="AP129" s="106">
        <v>0.25303258158712905</v>
      </c>
      <c r="AQ129" s="18"/>
      <c r="AR129" s="18"/>
      <c r="AS129" s="18"/>
      <c r="AT129" s="18"/>
      <c r="AU129" s="14"/>
      <c r="AV129" s="14"/>
    </row>
    <row r="130" spans="3:48" s="7" customFormat="1" ht="16" customHeight="1" x14ac:dyDescent="0.35">
      <c r="C130" s="127"/>
      <c r="E130" s="9" t="s">
        <v>21</v>
      </c>
      <c r="F130" s="10"/>
      <c r="G130" s="32"/>
      <c r="H130" s="16">
        <f t="shared" si="12"/>
        <v>0.29675400828974841</v>
      </c>
      <c r="I130" s="34">
        <f t="shared" si="12"/>
        <v>-8.5300356450951131E-2</v>
      </c>
      <c r="J130" s="16">
        <f t="shared" si="12"/>
        <v>-0.19984012662730621</v>
      </c>
      <c r="K130" s="34">
        <f t="shared" si="12"/>
        <v>-8.9026690683370657E-2</v>
      </c>
      <c r="L130" s="16">
        <f t="shared" si="12"/>
        <v>2.8258875785581727E-2</v>
      </c>
      <c r="M130" s="34">
        <f t="shared" si="12"/>
        <v>-9.006461680343536E-2</v>
      </c>
      <c r="N130" s="16">
        <f t="shared" si="12"/>
        <v>-0.14501146862027625</v>
      </c>
      <c r="O130" s="34">
        <f t="shared" si="12"/>
        <v>-8.8078126701680914E-2</v>
      </c>
      <c r="P130" s="16">
        <f t="shared" si="12"/>
        <v>-5.0918251239885914E-2</v>
      </c>
      <c r="Q130" s="34">
        <f t="shared" si="12"/>
        <v>3.4957621356426216E-3</v>
      </c>
      <c r="R130" s="16">
        <f t="shared" si="12"/>
        <v>-6.5172092872643916E-2</v>
      </c>
      <c r="S130" s="34">
        <f t="shared" si="12"/>
        <v>-6.5840761867013597E-2</v>
      </c>
      <c r="T130" s="16">
        <f t="shared" si="12"/>
        <v>-2.9932059977020975E-2</v>
      </c>
      <c r="U130" s="34">
        <f t="shared" si="12"/>
        <v>3.5876904382656338E-2</v>
      </c>
      <c r="V130" s="16">
        <f t="shared" si="12"/>
        <v>0.18979854157830123</v>
      </c>
      <c r="W130" s="34">
        <f t="shared" si="12"/>
        <v>7.1834824019128884E-2</v>
      </c>
      <c r="X130" s="16">
        <v>4.2063256875575439E-2</v>
      </c>
      <c r="Y130" s="34">
        <v>0.11324176635678218</v>
      </c>
      <c r="Z130" s="16">
        <v>-0.11370959846551043</v>
      </c>
      <c r="AA130" s="34">
        <v>-1.9909322339775826E-2</v>
      </c>
      <c r="AB130" s="16">
        <v>8.7516799647811228E-2</v>
      </c>
      <c r="AC130" s="34">
        <v>2.4834259478876186E-2</v>
      </c>
      <c r="AD130" s="16">
        <v>0.11839557720924332</v>
      </c>
      <c r="AE130" s="34">
        <v>4.979604266146187E-2</v>
      </c>
      <c r="AF130" s="16">
        <v>-1.4600089878088474E-2</v>
      </c>
      <c r="AG130" s="69">
        <v>-2.8910677936348161E-2</v>
      </c>
      <c r="AH130" s="16">
        <v>0.14040739359596399</v>
      </c>
      <c r="AI130" s="69">
        <v>6.3319227907408404E-2</v>
      </c>
      <c r="AJ130" s="16">
        <v>-1.3776086156472633E-2</v>
      </c>
      <c r="AK130" s="16">
        <v>2.9294895733896098E-2</v>
      </c>
      <c r="AL130" s="105">
        <v>-1.8458217731861404E-2</v>
      </c>
      <c r="AM130" s="56">
        <v>0.25398110261632456</v>
      </c>
      <c r="AN130" s="105">
        <v>0.25049867329412234</v>
      </c>
      <c r="AO130" s="56">
        <v>-2.1442084459922128E-2</v>
      </c>
      <c r="AP130" s="105">
        <v>7.9419526480675184E-3</v>
      </c>
      <c r="AQ130" s="18"/>
      <c r="AR130" s="18"/>
      <c r="AS130" s="18"/>
      <c r="AT130" s="18"/>
      <c r="AU130" s="14"/>
      <c r="AV130" s="14"/>
    </row>
    <row r="131" spans="3:48" s="7" customFormat="1" ht="16" customHeight="1" x14ac:dyDescent="0.35">
      <c r="C131" s="127"/>
      <c r="E131" s="7" t="s">
        <v>18</v>
      </c>
      <c r="F131" s="11"/>
      <c r="G131" s="29"/>
      <c r="H131" s="18">
        <f t="shared" si="12"/>
        <v>-0.14516992797678907</v>
      </c>
      <c r="I131" s="30">
        <f t="shared" si="12"/>
        <v>-0.11186991245804112</v>
      </c>
      <c r="J131" s="18">
        <f t="shared" si="12"/>
        <v>-3.2453265860521441E-4</v>
      </c>
      <c r="K131" s="30">
        <f t="shared" si="12"/>
        <v>-5.051060618211245E-2</v>
      </c>
      <c r="L131" s="18">
        <f t="shared" si="12"/>
        <v>-8.4397935533505608E-2</v>
      </c>
      <c r="M131" s="30">
        <f t="shared" si="12"/>
        <v>-0.18454736107950209</v>
      </c>
      <c r="N131" s="18">
        <f t="shared" si="12"/>
        <v>-6.4799958957995507E-2</v>
      </c>
      <c r="O131" s="30">
        <f t="shared" si="12"/>
        <v>9.2296726081229075E-3</v>
      </c>
      <c r="P131" s="18">
        <f t="shared" si="12"/>
        <v>3.3574409736890187E-2</v>
      </c>
      <c r="Q131" s="30">
        <f t="shared" si="12"/>
        <v>1.5131876510675379E-2</v>
      </c>
      <c r="R131" s="18">
        <f t="shared" si="12"/>
        <v>-0.14650845670729951</v>
      </c>
      <c r="S131" s="30">
        <f t="shared" si="12"/>
        <v>3.4779239864280331E-2</v>
      </c>
      <c r="T131" s="18">
        <f t="shared" si="12"/>
        <v>2.3583968014722512E-2</v>
      </c>
      <c r="U131" s="30">
        <f t="shared" si="12"/>
        <v>2.4559335813791883E-3</v>
      </c>
      <c r="V131" s="18">
        <f t="shared" si="12"/>
        <v>8.6122382323094548E-2</v>
      </c>
      <c r="W131" s="30">
        <f t="shared" si="12"/>
        <v>9.2046417463305552E-2</v>
      </c>
      <c r="X131" s="18">
        <v>3.2711797541808529E-2</v>
      </c>
      <c r="Y131" s="30">
        <v>3.8911988948601817E-2</v>
      </c>
      <c r="Z131" s="18">
        <v>0.16058796440846712</v>
      </c>
      <c r="AA131" s="30">
        <v>5.0582907074167682E-2</v>
      </c>
      <c r="AB131" s="18">
        <v>-3.6503876375735156E-2</v>
      </c>
      <c r="AC131" s="30">
        <v>0.10240875196451027</v>
      </c>
      <c r="AD131" s="18">
        <v>3.4682691672957677E-2</v>
      </c>
      <c r="AE131" s="30">
        <v>3.1906568670820867E-2</v>
      </c>
      <c r="AF131" s="18">
        <v>0.18509284251715097</v>
      </c>
      <c r="AG131" s="70">
        <v>-3.7165860465772083E-2</v>
      </c>
      <c r="AH131" s="18">
        <v>5.1906263282213594E-2</v>
      </c>
      <c r="AI131" s="70">
        <v>0.13613491121184307</v>
      </c>
      <c r="AJ131" s="18">
        <v>-4.371384516732324E-2</v>
      </c>
      <c r="AK131" s="18">
        <v>7.9946897613743184E-2</v>
      </c>
      <c r="AL131" s="106">
        <v>0.15167968682395316</v>
      </c>
      <c r="AM131" s="53">
        <v>3.5589672678195461E-2</v>
      </c>
      <c r="AN131" s="106">
        <v>9.330370715618086E-2</v>
      </c>
      <c r="AO131" s="53">
        <v>9.6179668699416299E-2</v>
      </c>
      <c r="AP131" s="106">
        <v>2.7240873626516171E-2</v>
      </c>
      <c r="AQ131" s="18"/>
      <c r="AR131" s="18"/>
      <c r="AS131" s="18"/>
      <c r="AT131" s="18"/>
      <c r="AU131" s="14"/>
      <c r="AV131" s="14"/>
    </row>
    <row r="132" spans="3:48" s="7" customFormat="1" ht="16" customHeight="1" x14ac:dyDescent="0.35">
      <c r="C132" s="127"/>
      <c r="E132" s="9" t="s">
        <v>37</v>
      </c>
      <c r="F132" s="10"/>
      <c r="G132" s="32"/>
      <c r="H132" s="16">
        <f t="shared" si="12"/>
        <v>-6.7328888049526081E-2</v>
      </c>
      <c r="I132" s="34">
        <f t="shared" si="12"/>
        <v>0.26824666224983429</v>
      </c>
      <c r="J132" s="16">
        <f t="shared" si="12"/>
        <v>0.16525626776789593</v>
      </c>
      <c r="K132" s="34">
        <f t="shared" si="12"/>
        <v>-1.8898068372652621E-2</v>
      </c>
      <c r="L132" s="16">
        <f t="shared" si="12"/>
        <v>0.11718274275722007</v>
      </c>
      <c r="M132" s="34">
        <f t="shared" si="12"/>
        <v>-0.21021121872142157</v>
      </c>
      <c r="N132" s="16">
        <f t="shared" si="12"/>
        <v>-0.32448174625553172</v>
      </c>
      <c r="O132" s="34">
        <f t="shared" si="12"/>
        <v>0.16623943531129459</v>
      </c>
      <c r="P132" s="16">
        <f t="shared" si="12"/>
        <v>0.20247622675247001</v>
      </c>
      <c r="Q132" s="34">
        <f t="shared" si="12"/>
        <v>-0.1614386462565065</v>
      </c>
      <c r="R132" s="16">
        <f t="shared" si="12"/>
        <v>-9.2093956033854396E-2</v>
      </c>
      <c r="S132" s="34">
        <f t="shared" si="12"/>
        <v>4.2022686040370516E-3</v>
      </c>
      <c r="T132" s="16">
        <f t="shared" si="12"/>
        <v>-0.12240918792234767</v>
      </c>
      <c r="U132" s="34">
        <f t="shared" si="12"/>
        <v>-6.7185148024297425E-2</v>
      </c>
      <c r="V132" s="16">
        <f t="shared" si="12"/>
        <v>0.3515328070799264</v>
      </c>
      <c r="W132" s="34">
        <f t="shared" si="12"/>
        <v>0.15859581397671141</v>
      </c>
      <c r="X132" s="16">
        <v>0.27425704410589047</v>
      </c>
      <c r="Y132" s="34">
        <v>0.15027396986593367</v>
      </c>
      <c r="Z132" s="16">
        <v>-0.29890643790481064</v>
      </c>
      <c r="AA132" s="34">
        <v>0.11043377365138807</v>
      </c>
      <c r="AB132" s="16">
        <v>4.8843710633828641E-2</v>
      </c>
      <c r="AC132" s="34">
        <v>-1.9767614538949929E-2</v>
      </c>
      <c r="AD132" s="16">
        <v>4.5668495364099559E-3</v>
      </c>
      <c r="AE132" s="34">
        <v>0.12634525452318135</v>
      </c>
      <c r="AF132" s="16">
        <v>-4.2198668686630691E-2</v>
      </c>
      <c r="AG132" s="69">
        <v>-1.8511268171469419E-2</v>
      </c>
      <c r="AH132" s="16">
        <v>0.24752950219621273</v>
      </c>
      <c r="AI132" s="69">
        <v>-5.5692690541649936E-3</v>
      </c>
      <c r="AJ132" s="16">
        <v>2.3785659531371239E-2</v>
      </c>
      <c r="AK132" s="16">
        <v>0.19958349731320957</v>
      </c>
      <c r="AL132" s="105">
        <v>0.14430165477471824</v>
      </c>
      <c r="AM132" s="56">
        <v>-7.9788278739180152E-3</v>
      </c>
      <c r="AN132" s="105">
        <v>4.8057188247643046E-2</v>
      </c>
      <c r="AO132" s="56">
        <v>-5.6001057235446572E-2</v>
      </c>
      <c r="AP132" s="105">
        <v>9.733427021591301E-2</v>
      </c>
      <c r="AQ132" s="18"/>
      <c r="AR132" s="53"/>
      <c r="AS132" s="18"/>
      <c r="AT132" s="18"/>
      <c r="AU132" s="14"/>
      <c r="AV132" s="14"/>
    </row>
    <row r="133" spans="3:48" s="7" customFormat="1" ht="16" customHeight="1" x14ac:dyDescent="0.35">
      <c r="C133" s="127"/>
      <c r="E133" s="7" t="s">
        <v>32</v>
      </c>
      <c r="F133" s="11"/>
      <c r="G133" s="29"/>
      <c r="H133" s="18">
        <f t="shared" si="12"/>
        <v>0.42250005439218508</v>
      </c>
      <c r="I133" s="30">
        <f t="shared" si="12"/>
        <v>0.35293862491246419</v>
      </c>
      <c r="J133" s="18">
        <f t="shared" si="12"/>
        <v>-0.30745326783558002</v>
      </c>
      <c r="K133" s="30">
        <f t="shared" si="12"/>
        <v>-0.47481581247867655</v>
      </c>
      <c r="L133" s="18">
        <f t="shared" si="12"/>
        <v>0.47323134007821577</v>
      </c>
      <c r="M133" s="30">
        <f t="shared" si="12"/>
        <v>7.2601199128222937E-2</v>
      </c>
      <c r="N133" s="18">
        <f t="shared" si="12"/>
        <v>-0.4982490129724485</v>
      </c>
      <c r="O133" s="30">
        <f t="shared" si="12"/>
        <v>-3.3418088090261255E-2</v>
      </c>
      <c r="P133" s="18">
        <f t="shared" si="12"/>
        <v>0.36904932235382604</v>
      </c>
      <c r="Q133" s="30">
        <f t="shared" si="12"/>
        <v>0.32606621440053951</v>
      </c>
      <c r="R133" s="18">
        <f t="shared" si="12"/>
        <v>-0.3034591331424652</v>
      </c>
      <c r="S133" s="30">
        <f t="shared" si="12"/>
        <v>-5.6767235164180918E-2</v>
      </c>
      <c r="T133" s="18">
        <f t="shared" si="12"/>
        <v>0.12713193756245866</v>
      </c>
      <c r="U133" s="30">
        <f t="shared" si="12"/>
        <v>-0.17921862600743843</v>
      </c>
      <c r="V133" s="18">
        <f t="shared" si="12"/>
        <v>-5.0476470643648574E-2</v>
      </c>
      <c r="W133" s="30">
        <f t="shared" si="12"/>
        <v>-0.11931487906560057</v>
      </c>
      <c r="X133" s="18">
        <v>3.8512715399236619E-2</v>
      </c>
      <c r="Y133" s="30">
        <v>-4.9126374043657384E-2</v>
      </c>
      <c r="Z133" s="18">
        <v>0.17240582400941018</v>
      </c>
      <c r="AA133" s="30">
        <v>2.6379525965962713E-2</v>
      </c>
      <c r="AB133" s="18">
        <v>-0.1420304928690479</v>
      </c>
      <c r="AC133" s="30">
        <v>0.16691437245286522</v>
      </c>
      <c r="AD133" s="18">
        <v>9.8328943298260363E-3</v>
      </c>
      <c r="AE133" s="30">
        <v>0.13621119678568783</v>
      </c>
      <c r="AF133" s="18">
        <v>0.14919014696469834</v>
      </c>
      <c r="AG133" s="70">
        <v>-0.12744666920848913</v>
      </c>
      <c r="AH133" s="18">
        <v>0.16368931444442802</v>
      </c>
      <c r="AI133" s="70">
        <v>0.16266944999622157</v>
      </c>
      <c r="AJ133" s="18">
        <v>1.8603929459123369E-2</v>
      </c>
      <c r="AK133" s="18">
        <v>8.4620463946195601E-2</v>
      </c>
      <c r="AL133" s="106">
        <v>-0.12314234556873394</v>
      </c>
      <c r="AM133" s="53">
        <v>0.10245958465175908</v>
      </c>
      <c r="AN133" s="106">
        <v>9.2563785216031036E-2</v>
      </c>
      <c r="AO133" s="53">
        <v>0.18258445992128092</v>
      </c>
      <c r="AP133" s="106">
        <v>0.20614457387914253</v>
      </c>
      <c r="AQ133" s="18"/>
      <c r="AR133" s="18"/>
      <c r="AS133" s="18"/>
      <c r="AT133" s="18"/>
      <c r="AU133" s="14"/>
      <c r="AV133" s="14"/>
    </row>
    <row r="134" spans="3:48" s="7" customFormat="1" ht="16" customHeight="1" x14ac:dyDescent="0.35">
      <c r="C134" s="127"/>
      <c r="E134" s="9" t="s">
        <v>33</v>
      </c>
      <c r="F134" s="10"/>
      <c r="G134" s="32"/>
      <c r="H134" s="16">
        <f t="shared" si="12"/>
        <v>0.68383354481893188</v>
      </c>
      <c r="I134" s="34">
        <f t="shared" si="12"/>
        <v>-0.17871655970060418</v>
      </c>
      <c r="J134" s="16">
        <f t="shared" si="12"/>
        <v>-0.47894213957238951</v>
      </c>
      <c r="K134" s="34">
        <f t="shared" si="12"/>
        <v>0.34271426454444431</v>
      </c>
      <c r="L134" s="16">
        <f t="shared" si="12"/>
        <v>1.1761453496317062</v>
      </c>
      <c r="M134" s="34">
        <f t="shared" si="12"/>
        <v>-0.244268217578262</v>
      </c>
      <c r="N134" s="16">
        <f t="shared" si="12"/>
        <v>-0.19211313733322488</v>
      </c>
      <c r="O134" s="34">
        <f t="shared" si="12"/>
        <v>-0.21671689230413604</v>
      </c>
      <c r="P134" s="16">
        <f t="shared" si="12"/>
        <v>-0.43979235846366083</v>
      </c>
      <c r="Q134" s="34">
        <f t="shared" si="12"/>
        <v>0.28567116935241899</v>
      </c>
      <c r="R134" s="16">
        <f t="shared" si="12"/>
        <v>0.16497456408540034</v>
      </c>
      <c r="S134" s="34">
        <f t="shared" si="12"/>
        <v>0.34761455170016475</v>
      </c>
      <c r="T134" s="16">
        <f t="shared" si="12"/>
        <v>0.18251153966205669</v>
      </c>
      <c r="U134" s="34">
        <f t="shared" si="12"/>
        <v>-0.30763537175811484</v>
      </c>
      <c r="V134" s="16">
        <f t="shared" si="12"/>
        <v>0.52431262268473322</v>
      </c>
      <c r="W134" s="34">
        <f t="shared" si="12"/>
        <v>0.60295715221702606</v>
      </c>
      <c r="X134" s="16">
        <v>-0.29035371866111626</v>
      </c>
      <c r="Y134" s="34">
        <v>0.44726675323516085</v>
      </c>
      <c r="Z134" s="16">
        <v>0.10839894565393426</v>
      </c>
      <c r="AA134" s="34">
        <v>-0.19376051628154534</v>
      </c>
      <c r="AB134" s="16">
        <v>0.46035546346623724</v>
      </c>
      <c r="AC134" s="34">
        <v>0.21207459530250072</v>
      </c>
      <c r="AD134" s="16">
        <v>-0.50694584250742603</v>
      </c>
      <c r="AE134" s="34">
        <v>1.474176663943183E-2</v>
      </c>
      <c r="AF134" s="16">
        <v>1.4055677080657132</v>
      </c>
      <c r="AG134" s="69">
        <v>-0.25390219383922263</v>
      </c>
      <c r="AH134" s="16">
        <v>-0.46696564345618152</v>
      </c>
      <c r="AI134" s="69">
        <v>0.30212705634028691</v>
      </c>
      <c r="AJ134" s="16">
        <v>0.89253547641754927</v>
      </c>
      <c r="AK134" s="16">
        <v>-0.40810195224001711</v>
      </c>
      <c r="AL134" s="105">
        <v>-0.59426438287257688</v>
      </c>
      <c r="AM134" s="56">
        <v>0.49689722805753167</v>
      </c>
      <c r="AN134" s="105">
        <v>2.3379469554194894</v>
      </c>
      <c r="AO134" s="56">
        <v>0.53634577975478215</v>
      </c>
      <c r="AP134" s="105">
        <v>-0.57009235405225656</v>
      </c>
      <c r="AQ134" s="18"/>
      <c r="AR134" s="18"/>
      <c r="AS134" s="18"/>
      <c r="AT134" s="18"/>
      <c r="AU134" s="14"/>
      <c r="AV134" s="14"/>
    </row>
    <row r="135" spans="3:48" s="7" customFormat="1" ht="16" customHeight="1" x14ac:dyDescent="0.35">
      <c r="C135" s="127"/>
      <c r="E135" s="7" t="s">
        <v>31</v>
      </c>
      <c r="F135" s="11"/>
      <c r="G135" s="29"/>
      <c r="H135" s="18">
        <f t="shared" si="12"/>
        <v>0.13996306378277112</v>
      </c>
      <c r="I135" s="30">
        <f t="shared" si="12"/>
        <v>-2.9674505280762875E-2</v>
      </c>
      <c r="J135" s="18">
        <f t="shared" si="12"/>
        <v>-5.9584149370969341E-2</v>
      </c>
      <c r="K135" s="30">
        <f t="shared" si="12"/>
        <v>-0.11551899961725165</v>
      </c>
      <c r="L135" s="18">
        <f t="shared" si="12"/>
        <v>-0.20019945170167475</v>
      </c>
      <c r="M135" s="30">
        <f t="shared" si="12"/>
        <v>-0.10048161578551307</v>
      </c>
      <c r="N135" s="18">
        <f t="shared" si="12"/>
        <v>3.691290986722251E-2</v>
      </c>
      <c r="O135" s="30">
        <f t="shared" si="12"/>
        <v>-7.481076140236631E-3</v>
      </c>
      <c r="P135" s="18">
        <f t="shared" si="12"/>
        <v>-0.16380939370701042</v>
      </c>
      <c r="Q135" s="30">
        <f t="shared" si="12"/>
        <v>-0.11743900094859039</v>
      </c>
      <c r="R135" s="18">
        <f t="shared" ref="R135:AP135" si="13">+IF(ISNUMBER(R104)*ISNUMBER(P104),R104/P104-1,"")</f>
        <v>-8.5049257228546504E-2</v>
      </c>
      <c r="S135" s="30">
        <f t="shared" si="13"/>
        <v>4.6192287937946608E-2</v>
      </c>
      <c r="T135" s="18">
        <f t="shared" si="13"/>
        <v>0.2075784249550674</v>
      </c>
      <c r="U135" s="30">
        <f t="shared" si="13"/>
        <v>1.044638255929109E-2</v>
      </c>
      <c r="V135" s="18">
        <f t="shared" si="13"/>
        <v>-2.6368301817869311E-2</v>
      </c>
      <c r="W135" s="30">
        <f t="shared" si="13"/>
        <v>0.2113387298851932</v>
      </c>
      <c r="X135" s="18">
        <v>6.0218882036332522E-2</v>
      </c>
      <c r="Y135" s="30">
        <v>-0.13170750273937681</v>
      </c>
      <c r="Z135" s="18">
        <v>-1.3773605419590274E-3</v>
      </c>
      <c r="AA135" s="30">
        <v>0.21450978414040089</v>
      </c>
      <c r="AB135" s="18">
        <v>7.9659822840260741E-2</v>
      </c>
      <c r="AC135" s="30">
        <v>-6.4659838143207526E-2</v>
      </c>
      <c r="AD135" s="18">
        <v>2.8234843053811298E-2</v>
      </c>
      <c r="AE135" s="30">
        <v>-2.4464164762587726E-2</v>
      </c>
      <c r="AF135" s="18">
        <v>0.10206858075472214</v>
      </c>
      <c r="AG135" s="70">
        <v>0.12347563471632328</v>
      </c>
      <c r="AH135" s="18">
        <v>5.7157459975814673E-2</v>
      </c>
      <c r="AI135" s="70">
        <v>6.4550060290928579E-2</v>
      </c>
      <c r="AJ135" s="18">
        <v>0.10846912085549176</v>
      </c>
      <c r="AK135" s="18">
        <v>2.7990158901349593E-2</v>
      </c>
      <c r="AL135" s="106">
        <v>-2.2977083757744987E-2</v>
      </c>
      <c r="AM135" s="53">
        <v>8.7255331313344842E-2</v>
      </c>
      <c r="AN135" s="106">
        <v>8.8895227744734573E-2</v>
      </c>
      <c r="AO135" s="53">
        <v>0.11897235690955821</v>
      </c>
      <c r="AP135" s="106">
        <v>4.7799946773257052E-2</v>
      </c>
      <c r="AQ135" s="18"/>
      <c r="AR135" s="18"/>
      <c r="AS135" s="18"/>
      <c r="AT135" s="18"/>
      <c r="AU135" s="14"/>
      <c r="AV135" s="14"/>
    </row>
    <row r="136" spans="3:48" s="7" customFormat="1" ht="16" customHeight="1" x14ac:dyDescent="0.35">
      <c r="C136" s="127"/>
      <c r="E136" s="9" t="s">
        <v>29</v>
      </c>
      <c r="F136" s="10"/>
      <c r="G136" s="32"/>
      <c r="H136" s="16">
        <f t="shared" ref="H136:AP137" si="14">+IF(ISNUMBER(H105)*ISNUMBER(F105),H105/F105-1,"")</f>
        <v>0.14971394740199662</v>
      </c>
      <c r="I136" s="34">
        <f t="shared" si="14"/>
        <v>-9.4219978764992329E-2</v>
      </c>
      <c r="J136" s="16">
        <f t="shared" si="14"/>
        <v>-0.24453515031890138</v>
      </c>
      <c r="K136" s="34">
        <f t="shared" si="14"/>
        <v>-1.4679250610942551E-2</v>
      </c>
      <c r="L136" s="16">
        <f t="shared" si="14"/>
        <v>8.9429082537217486E-2</v>
      </c>
      <c r="M136" s="34">
        <f t="shared" si="14"/>
        <v>-0.15307659257957174</v>
      </c>
      <c r="N136" s="16">
        <f t="shared" si="14"/>
        <v>0.11731217510482916</v>
      </c>
      <c r="O136" s="34">
        <f t="shared" si="14"/>
        <v>-0.13802251196040416</v>
      </c>
      <c r="P136" s="16">
        <f t="shared" si="14"/>
        <v>-0.41467069820777946</v>
      </c>
      <c r="Q136" s="34">
        <f t="shared" si="14"/>
        <v>-0.12045452849913751</v>
      </c>
      <c r="R136" s="16">
        <f t="shared" si="14"/>
        <v>2.5185200649587403E-2</v>
      </c>
      <c r="S136" s="34">
        <f t="shared" si="14"/>
        <v>4.0789595307585857E-2</v>
      </c>
      <c r="T136" s="16">
        <f t="shared" si="14"/>
        <v>0.26076774405024405</v>
      </c>
      <c r="U136" s="34">
        <f t="shared" si="14"/>
        <v>0.28002446696298855</v>
      </c>
      <c r="V136" s="16">
        <f t="shared" si="14"/>
        <v>6.7792871990045134E-2</v>
      </c>
      <c r="W136" s="34">
        <f t="shared" si="14"/>
        <v>4.0022969443226142E-2</v>
      </c>
      <c r="X136" s="16">
        <v>5.1051271523019803E-2</v>
      </c>
      <c r="Y136" s="34">
        <v>1.3605034259844162E-2</v>
      </c>
      <c r="Z136" s="16">
        <v>0.1256651039769987</v>
      </c>
      <c r="AA136" s="34">
        <v>3.406414966535154E-3</v>
      </c>
      <c r="AB136" s="16">
        <v>-5.924556045542384E-2</v>
      </c>
      <c r="AC136" s="34">
        <v>3.7034500789627778E-2</v>
      </c>
      <c r="AD136" s="16">
        <v>6.1511511992677015E-2</v>
      </c>
      <c r="AE136" s="34">
        <v>0.13372013785715686</v>
      </c>
      <c r="AF136" s="16">
        <v>3.0985787289555811E-2</v>
      </c>
      <c r="AG136" s="69">
        <v>7.1977303814461102E-3</v>
      </c>
      <c r="AH136" s="16">
        <v>8.835798240461723E-2</v>
      </c>
      <c r="AI136" s="69">
        <v>6.8557237190328468E-2</v>
      </c>
      <c r="AJ136" s="16">
        <v>0.21718447028204513</v>
      </c>
      <c r="AK136" s="16">
        <v>0.14453148258824711</v>
      </c>
      <c r="AL136" s="105">
        <v>-4.301778204122797E-2</v>
      </c>
      <c r="AM136" s="56">
        <v>3.2211869921731084E-2</v>
      </c>
      <c r="AN136" s="105">
        <v>0.13227793308059033</v>
      </c>
      <c r="AO136" s="56">
        <v>0.19436718328888825</v>
      </c>
      <c r="AP136" s="105">
        <v>0.11503307088814685</v>
      </c>
      <c r="AQ136" s="18"/>
      <c r="AR136" s="18"/>
      <c r="AS136" s="18"/>
      <c r="AT136" s="18"/>
      <c r="AU136" s="14"/>
      <c r="AV136" s="14"/>
    </row>
    <row r="137" spans="3:48" s="7" customFormat="1" ht="16" customHeight="1" x14ac:dyDescent="0.35">
      <c r="C137" s="127"/>
      <c r="E137" s="7" t="s">
        <v>89</v>
      </c>
      <c r="F137" s="11"/>
      <c r="G137" s="29"/>
      <c r="H137" s="18">
        <f t="shared" si="14"/>
        <v>8.1814337614028343E-2</v>
      </c>
      <c r="I137" s="30">
        <f t="shared" si="14"/>
        <v>5.42281798624491E-2</v>
      </c>
      <c r="J137" s="18">
        <f t="shared" si="14"/>
        <v>-0.17949924792755123</v>
      </c>
      <c r="K137" s="30">
        <f t="shared" si="14"/>
        <v>-0.10141850608995007</v>
      </c>
      <c r="L137" s="18">
        <f t="shared" si="14"/>
        <v>2.880161133368242E-2</v>
      </c>
      <c r="M137" s="30">
        <f t="shared" si="14"/>
        <v>-0.31238318485325134</v>
      </c>
      <c r="N137" s="18">
        <f t="shared" si="14"/>
        <v>-4.8932883580431463E-2</v>
      </c>
      <c r="O137" s="30">
        <f t="shared" si="14"/>
        <v>0.4504643368727792</v>
      </c>
      <c r="P137" s="18">
        <f t="shared" si="14"/>
        <v>-4.7845726118502352E-2</v>
      </c>
      <c r="Q137" s="30">
        <f t="shared" si="14"/>
        <v>-0.22380562695811379</v>
      </c>
      <c r="R137" s="18">
        <f t="shared" si="14"/>
        <v>4.6826424260031585E-2</v>
      </c>
      <c r="S137" s="30">
        <f t="shared" si="14"/>
        <v>-2.1159684298126868E-2</v>
      </c>
      <c r="T137" s="18">
        <f t="shared" si="14"/>
        <v>2.7511798608979454E-2</v>
      </c>
      <c r="U137" s="30">
        <f t="shared" si="14"/>
        <v>-3.3071214287167527E-2</v>
      </c>
      <c r="V137" s="18">
        <f t="shared" si="14"/>
        <v>-0.12834090239911622</v>
      </c>
      <c r="W137" s="30">
        <f t="shared" si="14"/>
        <v>8.7381688436882099E-2</v>
      </c>
      <c r="X137" s="18">
        <v>0.15865445917492993</v>
      </c>
      <c r="Y137" s="30">
        <v>8.0333158244756397E-2</v>
      </c>
      <c r="Z137" s="18">
        <v>5.395489017191446E-3</v>
      </c>
      <c r="AA137" s="30">
        <v>8.9958480728617785E-2</v>
      </c>
      <c r="AB137" s="18">
        <v>5.3649597733266052E-2</v>
      </c>
      <c r="AC137" s="30">
        <v>-1.7223750960867812E-2</v>
      </c>
      <c r="AD137" s="18">
        <v>4.42490337473469E-2</v>
      </c>
      <c r="AE137" s="30">
        <v>5.8104647798870701E-2</v>
      </c>
      <c r="AF137" s="18">
        <v>0.11201321649449225</v>
      </c>
      <c r="AG137" s="70">
        <v>-1.7285989642032096E-2</v>
      </c>
      <c r="AH137" s="18">
        <v>7.2065920203433054E-2</v>
      </c>
      <c r="AI137" s="70">
        <v>0.31722686494708885</v>
      </c>
      <c r="AJ137" s="18">
        <v>-2.3292585889224449E-2</v>
      </c>
      <c r="AK137" s="18">
        <v>-0.1012400002065208</v>
      </c>
      <c r="AL137" s="106">
        <v>-2.7551660610567241E-2</v>
      </c>
      <c r="AM137" s="53">
        <v>0.12072067691039168</v>
      </c>
      <c r="AN137" s="106">
        <v>0.26204660104680544</v>
      </c>
      <c r="AO137" s="53">
        <v>0.11981816988423488</v>
      </c>
      <c r="AP137" s="106">
        <v>-3.1267683698147475E-2</v>
      </c>
      <c r="AQ137" s="18"/>
      <c r="AR137" s="18"/>
      <c r="AS137" s="18"/>
      <c r="AT137" s="18"/>
      <c r="AU137" s="14"/>
      <c r="AV137" s="14"/>
    </row>
    <row r="138" spans="3:48" s="7" customFormat="1" ht="5.25" customHeight="1" thickBot="1" x14ac:dyDescent="0.4">
      <c r="C138" s="127"/>
      <c r="F138" s="11"/>
      <c r="G138" s="29"/>
      <c r="H138" s="18"/>
      <c r="I138" s="30"/>
      <c r="J138" s="18"/>
      <c r="K138" s="30"/>
      <c r="L138" s="18"/>
      <c r="M138" s="30"/>
      <c r="N138" s="18"/>
      <c r="O138" s="30"/>
      <c r="P138" s="18"/>
      <c r="Q138" s="30"/>
      <c r="R138" s="18"/>
      <c r="S138" s="30"/>
      <c r="T138" s="18"/>
      <c r="U138" s="30"/>
      <c r="V138" s="18"/>
      <c r="W138" s="30"/>
      <c r="X138" s="18"/>
      <c r="Y138" s="30"/>
      <c r="Z138" s="18"/>
      <c r="AA138" s="30"/>
      <c r="AB138" s="18"/>
      <c r="AC138" s="30"/>
      <c r="AD138" s="18"/>
      <c r="AE138" s="30"/>
      <c r="AF138" s="18"/>
      <c r="AG138" s="70"/>
      <c r="AH138" s="18"/>
      <c r="AI138" s="18"/>
      <c r="AJ138" s="18"/>
      <c r="AK138" s="18"/>
      <c r="AL138" s="106"/>
      <c r="AM138" s="53"/>
      <c r="AN138" s="106"/>
      <c r="AO138" s="53"/>
      <c r="AP138" s="106"/>
      <c r="AQ138" s="18"/>
      <c r="AR138" s="18"/>
      <c r="AS138" s="18"/>
      <c r="AT138" s="18"/>
      <c r="AU138" s="14"/>
      <c r="AV138" s="14"/>
    </row>
    <row r="139" spans="3:48" s="7" customFormat="1" ht="20.25" customHeight="1" thickBot="1" x14ac:dyDescent="0.4">
      <c r="C139" s="128"/>
      <c r="E139" s="24" t="s">
        <v>79</v>
      </c>
      <c r="F139" s="13"/>
      <c r="G139" s="33"/>
      <c r="H139" s="19">
        <f>+H108/F108-1</f>
        <v>0.10859026926701798</v>
      </c>
      <c r="I139" s="35">
        <f t="shared" ref="I139:J139" si="15">+I108/G108-1</f>
        <v>2.3688222777802359E-3</v>
      </c>
      <c r="J139" s="19">
        <f t="shared" si="15"/>
        <v>-0.14379175457776228</v>
      </c>
      <c r="K139" s="35">
        <f>+K108/I108-1</f>
        <v>-8.447290579444533E-2</v>
      </c>
      <c r="L139" s="19">
        <f t="shared" ref="L139:N139" si="16">+L108/J108-1</f>
        <v>-7.3150358553397687E-3</v>
      </c>
      <c r="M139" s="35">
        <f t="shared" si="16"/>
        <v>-0.11444759143296013</v>
      </c>
      <c r="N139" s="19">
        <f t="shared" si="16"/>
        <v>-5.9148363787160374E-2</v>
      </c>
      <c r="O139" s="35">
        <f>+O108/M108-1</f>
        <v>-2.029185470977779E-2</v>
      </c>
      <c r="P139" s="19">
        <f t="shared" ref="P139:R139" si="17">+P108/N108-1</f>
        <v>-9.3337667077265096E-2</v>
      </c>
      <c r="Q139" s="35">
        <f t="shared" si="17"/>
        <v>-6.4136352064711466E-2</v>
      </c>
      <c r="R139" s="19">
        <f t="shared" si="17"/>
        <v>-6.6129045369748174E-2</v>
      </c>
      <c r="S139" s="35">
        <f>+S108/Q108-1</f>
        <v>-2.4512920850748743E-2</v>
      </c>
      <c r="T139" s="19">
        <f t="shared" ref="T139:AK139" si="18">+T108/R108-1</f>
        <v>2.7684220546316363E-2</v>
      </c>
      <c r="U139" s="35">
        <f t="shared" si="18"/>
        <v>1.918845971645311E-2</v>
      </c>
      <c r="V139" s="19">
        <f t="shared" si="18"/>
        <v>5.5211467463240682E-2</v>
      </c>
      <c r="W139" s="35">
        <f t="shared" si="18"/>
        <v>6.0950364229605869E-2</v>
      </c>
      <c r="X139" s="19">
        <v>4.3906577724379225E-2</v>
      </c>
      <c r="Y139" s="35">
        <v>3.6682736483532041E-2</v>
      </c>
      <c r="Z139" s="19">
        <v>4.8409656938540824E-2</v>
      </c>
      <c r="AA139" s="35">
        <v>7.9659048870594606E-2</v>
      </c>
      <c r="AB139" s="19">
        <v>1.9529147458102969E-2</v>
      </c>
      <c r="AC139" s="35">
        <v>2.6641725219082923E-2</v>
      </c>
      <c r="AD139" s="19">
        <v>5.7567728005411656E-2</v>
      </c>
      <c r="AE139" s="35">
        <v>6.6898628338546207E-2</v>
      </c>
      <c r="AF139" s="19">
        <v>7.2000155263422627E-2</v>
      </c>
      <c r="AG139" s="71">
        <v>-7.6083307648300291E-5</v>
      </c>
      <c r="AH139" s="19">
        <v>8.9861114132607334E-2</v>
      </c>
      <c r="AI139" s="71">
        <v>0.11761228654581135</v>
      </c>
      <c r="AJ139" s="19">
        <v>3.0359339790049011E-2</v>
      </c>
      <c r="AK139" s="19">
        <v>3.1496412980777322E-2</v>
      </c>
      <c r="AL139" s="109">
        <v>2.898680001282572E-2</v>
      </c>
      <c r="AM139" s="71">
        <v>6.1539702532640295E-2</v>
      </c>
      <c r="AN139" s="109">
        <v>0.11358314604772723</v>
      </c>
      <c r="AO139" s="19">
        <v>0.12807061194412483</v>
      </c>
      <c r="AP139" s="109">
        <v>7.9788567241219743E-2</v>
      </c>
      <c r="AQ139" s="61"/>
      <c r="AR139" s="61"/>
      <c r="AS139" s="61"/>
      <c r="AT139" s="61"/>
      <c r="AU139" s="14"/>
      <c r="AV139" s="14"/>
    </row>
  </sheetData>
  <mergeCells count="8">
    <mergeCell ref="B4:AP4"/>
    <mergeCell ref="C8:C68"/>
    <mergeCell ref="E8:AP8"/>
    <mergeCell ref="E39:AP39"/>
    <mergeCell ref="B75:AP75"/>
    <mergeCell ref="C79:C139"/>
    <mergeCell ref="E79:AP79"/>
    <mergeCell ref="E110:AP110"/>
  </mergeCells>
  <pageMargins left="0.7" right="0.7" top="0.75" bottom="0.75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8f5b3ba-7bb6-410c-bf19-6668eef0153c">
      <Terms xmlns="http://schemas.microsoft.com/office/infopath/2007/PartnerControls"/>
    </lcf76f155ced4ddcb4097134ff3c332f>
    <TaxCatchAll xmlns="4c10f256-5898-4c50-b3c6-f242110fa039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B854BCDA3D1B64C94FC75E45111765C" ma:contentTypeVersion="22" ma:contentTypeDescription="Crear nuevo documento." ma:contentTypeScope="" ma:versionID="6fe9de2d6eb80165ed2eafeac289bd32">
  <xsd:schema xmlns:xsd="http://www.w3.org/2001/XMLSchema" xmlns:xs="http://www.w3.org/2001/XMLSchema" xmlns:p="http://schemas.microsoft.com/office/2006/metadata/properties" xmlns:ns1="http://schemas.microsoft.com/sharepoint/v3" xmlns:ns2="b8f5b3ba-7bb6-410c-bf19-6668eef0153c" xmlns:ns3="67cf5310-beeb-43f7-80f9-1bd7e126d159" xmlns:ns4="4c10f256-5898-4c50-b3c6-f242110fa039" targetNamespace="http://schemas.microsoft.com/office/2006/metadata/properties" ma:root="true" ma:fieldsID="adf69f2613e3813ef8233b8514cde937" ns1:_="" ns2:_="" ns3:_="" ns4:_="">
    <xsd:import namespace="http://schemas.microsoft.com/sharepoint/v3"/>
    <xsd:import namespace="b8f5b3ba-7bb6-410c-bf19-6668eef0153c"/>
    <xsd:import namespace="67cf5310-beeb-43f7-80f9-1bd7e126d159"/>
    <xsd:import namespace="4c10f256-5898-4c50-b3c6-f242110fa03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4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7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8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f5b3ba-7bb6-410c-bf19-6668eef015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Etiquetas de imagen" ma:readOnly="false" ma:fieldId="{5cf76f15-5ced-4ddc-b409-7134ff3c332f}" ma:taxonomyMulti="true" ma:sspId="40a6942c-0d97-43d9-bf4b-ed9209d4bc0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cf5310-beeb-43f7-80f9-1bd7e126d15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10f256-5898-4c50-b3c6-f242110fa039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8d556c1d-169f-4fe1-8176-ff903d515712}" ma:internalName="TaxCatchAll" ma:showField="CatchAllData" ma:web="67cf5310-beeb-43f7-80f9-1bd7e126d15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FFC70BC-AC6A-44E2-BB21-66EDCDDDA1C8}">
  <ds:schemaRefs>
    <ds:schemaRef ds:uri="http://schemas.microsoft.com/office/2006/metadata/properties"/>
    <ds:schemaRef ds:uri="http://schemas.microsoft.com/office/infopath/2007/PartnerControls"/>
    <ds:schemaRef ds:uri="b8f5b3ba-7bb6-410c-bf19-6668eef0153c"/>
    <ds:schemaRef ds:uri="4c10f256-5898-4c50-b3c6-f242110fa039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971DC1E4-6BDE-40A0-A9B4-B96ECBD77E3F}"/>
</file>

<file path=customXml/itemProps3.xml><?xml version="1.0" encoding="utf-8"?>
<ds:datastoreItem xmlns:ds="http://schemas.openxmlformats.org/officeDocument/2006/customXml" ds:itemID="{8325CBFA-DD1B-4AFB-A479-40AB4EDD938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ÍNDICE</vt:lpstr>
      <vt:lpstr>1_Nacionalidad y residencia</vt:lpstr>
      <vt:lpstr>2_CCAA</vt:lpstr>
      <vt:lpstr>Extranjeros</vt:lpstr>
      <vt:lpstr>Extranjeros residentes</vt:lpstr>
      <vt:lpstr>Extranjeros no residentes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Solchaga Recio &amp; asociados</dc:creator>
  <cp:keywords/>
  <dc:description/>
  <cp:lastModifiedBy>Natalia Alcazar</cp:lastModifiedBy>
  <cp:revision/>
  <dcterms:created xsi:type="dcterms:W3CDTF">2017-05-11T08:13:50Z</dcterms:created>
  <dcterms:modified xsi:type="dcterms:W3CDTF">2025-10-15T01:31:31Z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0x010100CB854BCDA3D1B64C94FC75E45111765C</vt:lpwstr>
  </property>
  <property fmtid="{D5CDD505-2E9C-101B-9397-08002B2CF9AE}" pid="3" name="MediaServiceImageTags">
    <vt:lpwstr/>
  </property>
  <property fmtid="{D5CDD505-2E9C-101B-9397-08002B2CF9AE}" pid="4" name="MSIP_Label_56619504-86d0-4581-add3-b0fc30934a6a_Enabled">
    <vt:lpwstr>true</vt:lpwstr>
  </property>
  <property fmtid="{D5CDD505-2E9C-101B-9397-08002B2CF9AE}" pid="5" name="MSIP_Label_56619504-86d0-4581-add3-b0fc30934a6a_SetDate">
    <vt:lpwstr>2024-10-11T10:46:48Z</vt:lpwstr>
  </property>
  <property fmtid="{D5CDD505-2E9C-101B-9397-08002B2CF9AE}" pid="6" name="MSIP_Label_56619504-86d0-4581-add3-b0fc30934a6a_Method">
    <vt:lpwstr>Standard</vt:lpwstr>
  </property>
  <property fmtid="{D5CDD505-2E9C-101B-9397-08002B2CF9AE}" pid="7" name="MSIP_Label_56619504-86d0-4581-add3-b0fc30934a6a_Name">
    <vt:lpwstr>Internal</vt:lpwstr>
  </property>
  <property fmtid="{D5CDD505-2E9C-101B-9397-08002B2CF9AE}" pid="8" name="MSIP_Label_56619504-86d0-4581-add3-b0fc30934a6a_SiteId">
    <vt:lpwstr>d3d402ef-42d8-4c14-a5dd-09fc49aaef4b</vt:lpwstr>
  </property>
  <property fmtid="{D5CDD505-2E9C-101B-9397-08002B2CF9AE}" pid="9" name="MSIP_Label_56619504-86d0-4581-add3-b0fc30934a6a_ActionId">
    <vt:lpwstr>99fdac27-3c4b-4dea-a1b1-0bb1f52828d6</vt:lpwstr>
  </property>
  <property fmtid="{D5CDD505-2E9C-101B-9397-08002B2CF9AE}" pid="10" name="MSIP_Label_56619504-86d0-4581-add3-b0fc30934a6a_ContentBits">
    <vt:lpwstr>0</vt:lpwstr>
  </property>
</Properties>
</file>